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.pinto\Desktop\CONTROL  PRESUPUESTO  2023\EJECUCIONES PRESUPUESTALES 2023\"/>
    </mc:Choice>
  </mc:AlternateContent>
  <bookViews>
    <workbookView xWindow="120" yWindow="120" windowWidth="19440" windowHeight="9885" tabRatio="871" activeTab="3"/>
  </bookViews>
  <sheets>
    <sheet name="INGRESOS I TRIMESTRE" sheetId="4" r:id="rId1"/>
    <sheet name="GASTOS I TRIMESTRE" sheetId="5" r:id="rId2"/>
    <sheet name="INGRESOS II TRIMESTRE" sheetId="6" r:id="rId3"/>
    <sheet name="GASTOS II TRIMESTRE " sheetId="7" r:id="rId4"/>
  </sheets>
  <calcPr calcId="162913"/>
</workbook>
</file>

<file path=xl/calcChain.xml><?xml version="1.0" encoding="utf-8"?>
<calcChain xmlns="http://schemas.openxmlformats.org/spreadsheetml/2006/main">
  <c r="N5" i="6" l="1"/>
  <c r="M5" i="6"/>
  <c r="L5" i="6"/>
  <c r="K5" i="6"/>
  <c r="J5" i="6"/>
  <c r="I5" i="6"/>
  <c r="H5" i="6"/>
  <c r="G5" i="6"/>
  <c r="F5" i="6"/>
  <c r="E5" i="6"/>
  <c r="D5" i="6"/>
  <c r="C5" i="6"/>
  <c r="O154" i="7" l="1"/>
  <c r="N154" i="7"/>
  <c r="M154" i="7"/>
  <c r="L154" i="7"/>
  <c r="K154" i="7"/>
  <c r="J154" i="7"/>
  <c r="I154" i="7"/>
  <c r="H154" i="7"/>
  <c r="G154" i="7"/>
  <c r="F154" i="7"/>
  <c r="E154" i="7"/>
  <c r="D154" i="7"/>
  <c r="C154" i="7"/>
  <c r="O107" i="7"/>
  <c r="O106" i="7" s="1"/>
  <c r="O155" i="7" s="1"/>
  <c r="N107" i="7"/>
  <c r="M107" i="7"/>
  <c r="L107" i="7"/>
  <c r="K107" i="7"/>
  <c r="K106" i="7" s="1"/>
  <c r="K155" i="7" s="1"/>
  <c r="J107" i="7"/>
  <c r="J106" i="7" s="1"/>
  <c r="J155" i="7" s="1"/>
  <c r="I107" i="7"/>
  <c r="I106" i="7" s="1"/>
  <c r="I155" i="7" s="1"/>
  <c r="H107" i="7"/>
  <c r="H106" i="7" s="1"/>
  <c r="H155" i="7" s="1"/>
  <c r="G107" i="7"/>
  <c r="G106" i="7" s="1"/>
  <c r="G155" i="7" s="1"/>
  <c r="F107" i="7"/>
  <c r="F106" i="7" s="1"/>
  <c r="F155" i="7" s="1"/>
  <c r="E107" i="7"/>
  <c r="E106" i="7" s="1"/>
  <c r="E155" i="7" s="1"/>
  <c r="D107" i="7"/>
  <c r="D106" i="7" s="1"/>
  <c r="D155" i="7" s="1"/>
  <c r="C107" i="7"/>
  <c r="C106" i="7" s="1"/>
  <c r="C155" i="7" s="1"/>
  <c r="N106" i="7"/>
  <c r="N155" i="7" s="1"/>
  <c r="M106" i="7"/>
  <c r="M155" i="7" s="1"/>
  <c r="L106" i="7"/>
  <c r="L155" i="7" s="1"/>
  <c r="O5" i="7"/>
  <c r="O153" i="7" s="1"/>
  <c r="N5" i="7"/>
  <c r="N153" i="7" s="1"/>
  <c r="M5" i="7"/>
  <c r="M153" i="7" s="1"/>
  <c r="L5" i="7"/>
  <c r="L153" i="7" s="1"/>
  <c r="K5" i="7"/>
  <c r="K153" i="7" s="1"/>
  <c r="J5" i="7"/>
  <c r="J153" i="7" s="1"/>
  <c r="I5" i="7"/>
  <c r="I153" i="7" s="1"/>
  <c r="H5" i="7"/>
  <c r="H153" i="7" s="1"/>
  <c r="G5" i="7"/>
  <c r="G153" i="7" s="1"/>
  <c r="F5" i="7"/>
  <c r="F153" i="7" s="1"/>
  <c r="E5" i="7"/>
  <c r="E153" i="7" s="1"/>
  <c r="D5" i="7"/>
  <c r="D153" i="7" s="1"/>
  <c r="C5" i="7"/>
  <c r="C153" i="7" s="1"/>
  <c r="E156" i="7" l="1"/>
  <c r="M156" i="7"/>
  <c r="G156" i="7"/>
  <c r="D156" i="7"/>
  <c r="K156" i="7"/>
  <c r="L156" i="7"/>
  <c r="C156" i="7"/>
  <c r="O156" i="7"/>
  <c r="H156" i="7"/>
  <c r="F156" i="7"/>
  <c r="I156" i="7"/>
  <c r="N156" i="7"/>
  <c r="J156" i="7"/>
  <c r="K7" i="5"/>
  <c r="J7" i="5"/>
  <c r="I7" i="5"/>
  <c r="H7" i="5"/>
  <c r="G7" i="5"/>
  <c r="F7" i="5"/>
  <c r="E7" i="5"/>
  <c r="D7" i="5"/>
  <c r="C7" i="5"/>
  <c r="D5" i="4" l="1"/>
  <c r="E5" i="4"/>
  <c r="F5" i="4"/>
  <c r="G5" i="4"/>
  <c r="H5" i="4"/>
  <c r="I5" i="4"/>
  <c r="J5" i="4"/>
  <c r="C5" i="4"/>
</calcChain>
</file>

<file path=xl/sharedStrings.xml><?xml version="1.0" encoding="utf-8"?>
<sst xmlns="http://schemas.openxmlformats.org/spreadsheetml/2006/main" count="431" uniqueCount="258">
  <si>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</si>
  <si>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</si>
  <si>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</si>
  <si>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</si>
  <si>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</si>
  <si>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</si>
  <si>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</si>
  <si>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</si>
  <si>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 xml:space="preserve">PRESUPUESTO INICIAL </t>
  </si>
  <si>
    <t>APROPIACION DEFINITIVA</t>
  </si>
  <si>
    <t xml:space="preserve">SALDO POR EJECUTAR  </t>
  </si>
  <si>
    <t>CUENTAS DE PLANEACION Y PPTO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</si>
  <si>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</si>
  <si>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</si>
  <si>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</si>
  <si>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</si>
  <si>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</si>
  <si>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</si>
  <si>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CONTRACREDITOS</t>
  </si>
  <si>
    <t>AGUAS DEL HUILA S.A. E.S.P.</t>
  </si>
  <si>
    <t>*1</t>
  </si>
  <si>
    <t>1</t>
  </si>
  <si>
    <t>Ingresos</t>
  </si>
  <si>
    <t>10</t>
  </si>
  <si>
    <t>Disponibilidad Inicial</t>
  </si>
  <si>
    <t>11</t>
  </si>
  <si>
    <t>1102</t>
  </si>
  <si>
    <t>Ingresos no tributarios</t>
  </si>
  <si>
    <t>110203</t>
  </si>
  <si>
    <t>Multas, sanciones e intereses de mora</t>
  </si>
  <si>
    <t>110205</t>
  </si>
  <si>
    <t>Venta de bienes y servicios</t>
  </si>
  <si>
    <t>110205001</t>
  </si>
  <si>
    <t>Ventas de establecimientos de mercado</t>
  </si>
  <si>
    <t>11020500103</t>
  </si>
  <si>
    <t>Otros bienes transportables (excepto productos metálicos, maquinaria y equipo)</t>
  </si>
  <si>
    <t>11020500104</t>
  </si>
  <si>
    <t>Productos metálicos, maquinaria y equipo</t>
  </si>
  <si>
    <t>11020500106</t>
  </si>
  <si>
    <t>11020500107</t>
  </si>
  <si>
    <t>Servicios financieros y servicios conexos, servicios inmobiliarios y servicios de leasing</t>
  </si>
  <si>
    <t>11020500108</t>
  </si>
  <si>
    <t>Servicios prestados a las empresas y servicios de producción</t>
  </si>
  <si>
    <t>11020500109</t>
  </si>
  <si>
    <t>Servicios para la comunidad, sociales y personales</t>
  </si>
  <si>
    <t>12</t>
  </si>
  <si>
    <t>1203</t>
  </si>
  <si>
    <t>Dividendos y utilidades por otras inversiones de capital</t>
  </si>
  <si>
    <t>1205</t>
  </si>
  <si>
    <t>1208</t>
  </si>
  <si>
    <t>120806</t>
  </si>
  <si>
    <t>120806002</t>
  </si>
  <si>
    <t>12080600201</t>
  </si>
  <si>
    <t>12080600202</t>
  </si>
  <si>
    <t>12080600203</t>
  </si>
  <si>
    <t>DPTO DEL  HUILA -ESTAMPILLA PRODESARROLLO</t>
  </si>
  <si>
    <t>12080600204</t>
  </si>
  <si>
    <t>12080600205</t>
  </si>
  <si>
    <t>CONVENIOS DEPARTAMENTO DEL  HUILA</t>
  </si>
  <si>
    <t>12080600206</t>
  </si>
  <si>
    <t>CXC  CONVENIOS DEPARTAMENTO DEL  HUILA</t>
  </si>
  <si>
    <t>1213</t>
  </si>
  <si>
    <t>Reintegros y otros recursos no apropiados</t>
  </si>
  <si>
    <t>*1  -Mayor valor en recaudo  corresponde a pago de  facturas  de  vigencia anterior  y que estan pendientes de adicionar  como cxc al  presupuesto.</t>
  </si>
  <si>
    <t>21</t>
  </si>
  <si>
    <t>Funcionamiento</t>
  </si>
  <si>
    <t>211</t>
  </si>
  <si>
    <t>Gastos de personal</t>
  </si>
  <si>
    <t>21101</t>
  </si>
  <si>
    <t>Planta de personal permanente</t>
  </si>
  <si>
    <t>2110101</t>
  </si>
  <si>
    <t>Factores constitutivos de salario</t>
  </si>
  <si>
    <t>2110102</t>
  </si>
  <si>
    <t>Contribuciones inherentes a la nómina</t>
  </si>
  <si>
    <t>2110103</t>
  </si>
  <si>
    <t>Remuneraciones no constitutivas de factor salarial</t>
  </si>
  <si>
    <t>21102</t>
  </si>
  <si>
    <t>Personal supernumerario y planta temporal</t>
  </si>
  <si>
    <t>2110201</t>
  </si>
  <si>
    <t>2110202</t>
  </si>
  <si>
    <t>2110203</t>
  </si>
  <si>
    <t>212</t>
  </si>
  <si>
    <t>Adquisición de bienes y servicios</t>
  </si>
  <si>
    <t>21201</t>
  </si>
  <si>
    <t>Adquisición de activos no financieros</t>
  </si>
  <si>
    <t>Activos fijos</t>
  </si>
  <si>
    <t>Maquinaria y equipo</t>
  </si>
  <si>
    <t>21202</t>
  </si>
  <si>
    <t>Adquisiciones diferentes de activos</t>
  </si>
  <si>
    <t>Materiales y suministros</t>
  </si>
  <si>
    <t>Adquisición de servicios</t>
  </si>
  <si>
    <t>213</t>
  </si>
  <si>
    <t>Transferencias corrientes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</si>
  <si>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</si>
  <si>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</si>
  <si>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</si>
  <si>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</si>
  <si>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</si>
  <si>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</si>
  <si>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</si>
  <si>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Gastos por tributos, tasas, contribuciones, multas, sanciones e intereses de mora</t>
  </si>
  <si>
    <t>21801</t>
  </si>
  <si>
    <t>Impuestos</t>
  </si>
  <si>
    <t>21804</t>
  </si>
  <si>
    <t>Contribuciones</t>
  </si>
  <si>
    <t>21805</t>
  </si>
  <si>
    <t>21806</t>
  </si>
  <si>
    <t>23</t>
  </si>
  <si>
    <t>232</t>
  </si>
  <si>
    <t>23201</t>
  </si>
  <si>
    <t>2320101</t>
  </si>
  <si>
    <t>2320101001</t>
  </si>
  <si>
    <t>Edificaciones y estructuras</t>
  </si>
  <si>
    <t>2320101003</t>
  </si>
  <si>
    <t>23202</t>
  </si>
  <si>
    <t>2320202</t>
  </si>
  <si>
    <t>2320202005</t>
  </si>
  <si>
    <t>Servicios de la construcción</t>
  </si>
  <si>
    <t>2320202008</t>
  </si>
  <si>
    <t>2320202009</t>
  </si>
  <si>
    <t>Gastos de comercialización y producción</t>
  </si>
  <si>
    <t>EJECUCION  PRESUPUESTAL  DE  INGRESOS  ENERO  A  MARZO   DE  2023</t>
  </si>
  <si>
    <t>1001</t>
  </si>
  <si>
    <t>Caja</t>
  </si>
  <si>
    <t>1002</t>
  </si>
  <si>
    <t>Bancos</t>
  </si>
  <si>
    <t>INGRESOS CORRIENTES</t>
  </si>
  <si>
    <t>Servicios de alojamiento; servicios de suministro de comidas y bebidas; servicios de trans</t>
  </si>
  <si>
    <t>Recursos de Capital</t>
  </si>
  <si>
    <t>Rendimientos Financieros</t>
  </si>
  <si>
    <t>Transferencias de capital de otras entidades del gobierno general</t>
  </si>
  <si>
    <t>de otras entidades del gobierno general</t>
  </si>
  <si>
    <t>Condicionadas a la Adquisicion de un activo</t>
  </si>
  <si>
    <t>12080600200</t>
  </si>
  <si>
    <t>CONVENIOS MUNICIPIOS</t>
  </si>
  <si>
    <t>CXC CONVENIOS MUNICIPIOS</t>
  </si>
  <si>
    <t>CXC  DPTO DEL   HUILA -ESTAMPILLA PRODESARROLLO</t>
  </si>
  <si>
    <t xml:space="preserve">Plan Departamental de Aguas S.S.F. </t>
  </si>
  <si>
    <t>EJECUCION PRESUPUESTAL DE GASTOS ENERO  01  A MARZO 31 DE  2023</t>
  </si>
  <si>
    <t>21307</t>
  </si>
  <si>
    <t>Prestaciones para cubrir riesgo social</t>
  </si>
  <si>
    <t>215</t>
  </si>
  <si>
    <t>21501</t>
  </si>
  <si>
    <t>21502</t>
  </si>
  <si>
    <t>21802</t>
  </si>
  <si>
    <t>Estampillas</t>
  </si>
  <si>
    <t>21803</t>
  </si>
  <si>
    <t>Tasas y derechos administrativos</t>
  </si>
  <si>
    <t>CXP   Impuestos</t>
  </si>
  <si>
    <t>EJECUCION PRESUPUESTAL DE GASTOS ABRIL 01 A JUNIO 30 DE  2023</t>
  </si>
  <si>
    <t>PPTOINICIAL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</si>
  <si>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</si>
  <si>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</si>
  <si>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</si>
  <si>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</si>
  <si>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25</t>
  </si>
  <si>
    <t>DISPONIBILIDAD  FINAL</t>
  </si>
  <si>
    <t xml:space="preserve">REGALIAS  BIENIO  2023-2024 </t>
  </si>
  <si>
    <t>ADMINISTRACION SCE INVERSION Y AHORRO PARA LA ESTABILIZACION DE LA INVERSION DEL SGR</t>
  </si>
  <si>
    <t>TRANSFERENCIAS DE REGAL AS PARA SER EJECUTADAS POR OTRAS ENTIDADES</t>
  </si>
  <si>
    <t>00AD-4003-1204-1</t>
  </si>
  <si>
    <t>BPIN-2015004410058 -C.S.F.  ACUERDO 024/2015 OBRA- CONSTRUCCION DE ACUEDUCTO POR SISTEMA LA CAÑADA AGRADO</t>
  </si>
  <si>
    <t>00AD-4003-1204-2</t>
  </si>
  <si>
    <t>BPIN-2015004410058 -C.S.F.  ACUERDO 024/2015 INTERVENTORIA -  CONSTRUCCION DE ACUEDUCTO -LA CAÑADA AGRADO</t>
  </si>
  <si>
    <t>00AD-4003-1400-1</t>
  </si>
  <si>
    <t>BPIN-2015004410100 -C.S.F.  ACUERDO  025/2015 OBRA - CONSTRUCCION DE UNIDADES SANITARIAS C</t>
  </si>
  <si>
    <t>00AD-4003-1400-2</t>
  </si>
  <si>
    <t>BPIN-2015004410100- C.S.F.  ACUERDO 025/2015 INTERVENTORIA - CONSTRUCCION DE UNIDADES SANITARIAS CON SISTEMA TRATAMIENTOI</t>
  </si>
  <si>
    <t>00AD-4003-1400-3</t>
  </si>
  <si>
    <t>BPIN-2021004410034 - S.S.F. - RS.DPTO 0345/2021 OBRA - CONSTRUCCIÓN ALCANTURBANIZACIONES GIGANTE Y CIUDADELA MATAMBO  GIGANTE</t>
  </si>
  <si>
    <t>00AD-4003-1400-4</t>
  </si>
  <si>
    <t>BPIN-2021004410034- S.S.F. - RS.DPTO 0345/2021 INTERVENTORIA- CONSTRUCCIÓN ALCANT. URBANIZACIONES GIGANTE  Y CIUDADELA MATAMBO  GIGANTE</t>
  </si>
  <si>
    <t>00AD-4003-1400-5</t>
  </si>
  <si>
    <t>BPIN-2021004410123- S.S.F. - RS.DPTO 0345/2021 OBRA - CONSTRUCCIÓN SISTEMA DE ACUEDUCTO COSTA RICA  PITALITO</t>
  </si>
  <si>
    <t>00AD-4003-1400-6</t>
  </si>
  <si>
    <t>BPIN-2021004410123- S.S.F. - RS.DPTO 0345/2021 INTERVENTORIA - CONSTRUCCIÓN SISTEMA DE ACUEDUCTO COSTA RICA  PITALITO</t>
  </si>
  <si>
    <t>00AD-4003-1400-7</t>
  </si>
  <si>
    <t>BPIN-2021004410152- S.S.F. - RS.DPTO 0522/2021 - OBRA -CONSTRUCCIÓN DEL ALCANTARILLADO POTRERILLOS ELIAS</t>
  </si>
  <si>
    <t>00AD-4003-1400-8</t>
  </si>
  <si>
    <t>BPIN-2021004410152 -S.S.F.- RS.DPTO 0522/2021 INTERVENTORIA- CONSTRUCCIÓN DEL ALCANTARILLADO  POTRERILLOS ELIAS</t>
  </si>
  <si>
    <t>00AD-4003-1400-9</t>
  </si>
  <si>
    <t>BPIN-2022004410006- S.S.F. - RS.DPTO 025/2022 - CONSTRUCCIÓN DE LA RED DE ACUEDUCTO VIA CAGUAN NEIVA</t>
  </si>
  <si>
    <t>00AD-4003-1400-10</t>
  </si>
  <si>
    <t>BPIN-2022004410032 - S.S.F. RS. DPTO  208/2022-  CONSTRUCCIÓN DE OBRAS DE RECUPERACION - TERUEL</t>
  </si>
  <si>
    <t>00AD-4003-1400-11</t>
  </si>
  <si>
    <t>BPIN-2022004410043 -  S.S.F. ACUEDUCTO - RS.DPTO 234/2022 - RED ACUEDUCTO  BARRIO GAITAN   CAMPOALEGRE</t>
  </si>
  <si>
    <t>00AD-4003-1400-12</t>
  </si>
  <si>
    <t>BPIN-2022004410043 - S.S.F ALCANTARILLADO - RS. DPTO 234//2022- ALC.  BARRIO ORQUIDEA CAMPOALEGRE</t>
  </si>
  <si>
    <t>00AD-4003-1400-13</t>
  </si>
  <si>
    <t>BPIN-2021416680047 - S.S.F. NEIVA -  CV. DPTO  93/2021- CONSTRUCCIÓN UNIDADES SANITARIAS CON SISTEMA TRATAMIENTO</t>
  </si>
  <si>
    <t>00AD-4003-1400-14</t>
  </si>
  <si>
    <t>BPIN-2022004410195 - S.S.F. - RS.DPTO 454/2022 REPOSICIÓN COLECTOR SISTEMA ALCANTARILLADO   BRUSELAS PITALITO</t>
  </si>
  <si>
    <t>00AD-4003-1400-15</t>
  </si>
  <si>
    <t>BPIN-2022004410198 -  S.S.F. - RS.DPTO 454/2022 CONSTRUCCIÓN SISTEMA DE ACUEDUCTO FLORIDA AIPECITO NEIVA</t>
  </si>
  <si>
    <t>00AD-4003-1400-16</t>
  </si>
  <si>
    <t>BPIN-2022004410199 -  S.S.F. - RS.DPTO 455/2022 CONSTRUCCIÓN DEL PLAN MAESTRO DE ACUEDUCTO CENTRO POBLADO SAN ANDRES TELLO</t>
  </si>
  <si>
    <t>00AD-4003-1400-17</t>
  </si>
  <si>
    <t>BPIN 2023004410011 S.S.F. - RS.DPTO 086/2023  CONSTRUCCION DE LA SEGUNDA FASE   DE LA RED DE ALCANTARILLADO SANITARIO  DEL  BARRIO VILLA COLOMBIA  COMUNAS 9 - NEIVA</t>
  </si>
  <si>
    <t>00AR-2101-0507-1</t>
  </si>
  <si>
    <t>00AR-2101-0507-2017000060074 -S.S.F.  ACUERDO 81/2018   INTERV. IMPLEMENTACIÓN DEL SERVICIO GAS</t>
  </si>
  <si>
    <t>00AR-4003-1203-1</t>
  </si>
  <si>
    <t>00AR-4003-1203-20181301010688 - S.S.F.  ACUERDO 93/2019  OBRA -CONSTRUCCIÓN Y/O OPTIMIZACION  SISTEMAS ALC. ACEVEDO TIMANA</t>
  </si>
  <si>
    <t>00AR-4003-1203-2</t>
  </si>
  <si>
    <t>00AR-4003-1203-20181301010688 - S.S.F.  ACUERDO 93/2019 INTERVENTORIA  - CONSTRUCCIÓN Y/O OPTIMIZACION SISTEMAS ALC. ACEVEDO TIMANA</t>
  </si>
  <si>
    <t>00AR-4003-1204-1</t>
  </si>
  <si>
    <t>00AR-4003-1204-2017000060070 -  S.S.F.  ACUERDO 69/2017   OBRA - OPTIMIZACIÓN DE LOS SIST. ACUEDUCTO PITALITO ALTAMIRA</t>
  </si>
  <si>
    <t>00AR-4003-1204-2</t>
  </si>
  <si>
    <t>00AR-4003-1204-2017000060070 -S.S.F. ACUERDO 69/2017   INTERVENTORIA  - OPTIMIZACIÓN DE LOS SIST.ACUEDUCTO PITALITO ALTAMIRA</t>
  </si>
  <si>
    <t>00AR-4003-1204-3</t>
  </si>
  <si>
    <t>00AR-4003-1204-2017000060071  - S.S.F.  ACUERDO 69/2017  OBRA -OPTIMIZACIÓN DE LOS SISTEMAS AC. ELIAS, AGRADO Y PITAL</t>
  </si>
  <si>
    <t>00AR-4003-1204-4</t>
  </si>
  <si>
    <t>00AR-4003-1204-2017000060071 - S.S.F.  ACUERDO 106/2019 Ajuste OBRA -OPTIMIZACIÓN DE LOS SISTEMAS AC. ELIAS, AGRADO  Y PITAL</t>
  </si>
  <si>
    <t>00AR-4003-1204-5</t>
  </si>
  <si>
    <t>00AR-4003-1204-2017000060071 - S.S.F..  ACUERDO 106/2019 Ajuste INTERVENT -OPTIMIZACIÓN DE SISTEMAS AC. ELIAS, AGRADO Y PITAL</t>
  </si>
  <si>
    <t>00IF-4003-1400-1</t>
  </si>
  <si>
    <t>BPIN-2023415180001 -S.S.F. RESOLUCION MUNICIPIO 095-2023- OPTIMIZACION DEL SISTEMA DE AC. ALC. DEL  MUNICIPIO DE PAICOL</t>
  </si>
  <si>
    <t>00IL-4003-1204-1</t>
  </si>
  <si>
    <t>00IL-4003-1204-2017000060070 -C.S.F.  ACUERDO 69/2017 INTERVENTORIA- OPTIMIZACIÓN DE LOS AC. PITALITO  ALTAMIRA</t>
  </si>
  <si>
    <t>00IL-4003-1204-2</t>
  </si>
  <si>
    <t>00IL-4003-1204-2017000060070 -C.S.F.  ACUERDO 69/2017 INTERVENTORIA- OPTIMIZACIÓN DE LOS AC.  PITALITO  - ALTAMIRA</t>
  </si>
  <si>
    <t>00IL-4003-1204-3</t>
  </si>
  <si>
    <t>00IL-4003-1204-2017000060071 - C.S.F. ACUERDO 69/2017 INTERVENTORIA OPTIMIZACIÓN DE LOS SIST. AC.  ELIAS , AGRADO  Y PITAL</t>
  </si>
  <si>
    <t>00IL-4003-1204-4</t>
  </si>
  <si>
    <t>00IL-4003-1204-2017000060071 - C.S.F.  ACUERDO 69/2017 INTERVENTORIA OPTIMIZACIÓN DE LOS SISTEMAS AC. ELIAS, AGRADO Y PITAL</t>
  </si>
  <si>
    <t>00IL-4003-1204-5</t>
  </si>
  <si>
    <t>00IL-4003-1400-2021416680047 - S.S.F. -CV. DPTO  93/2021 - YAGUARA  - CONSTRUCCIÓN  UNIDADES SANITARIAS  EN  6 ZONAS DPTO HUILA</t>
  </si>
  <si>
    <t>00IL-4003-1204-6</t>
  </si>
  <si>
    <t>00IL-4003-1400-2021416680047 - S.S.F.  GUADALUPE -  CV. DPTO  93/2021 -CONSTRUCCIÓN UNIDADES SANITARIAS EN  6 ZONAS DPTO HUILA</t>
  </si>
  <si>
    <t>00IL-4003-1204-7</t>
  </si>
  <si>
    <t>00IL-4003-1400-2021416680047 - S.S.F. IQUIRA -  CV. DPTO  93/2021 - CONSTRUCCIÓN UNIDADES SANITARIAS EN  6 ZONAS DPTO  HUILA</t>
  </si>
  <si>
    <t>00IL-4003-1204-8</t>
  </si>
  <si>
    <t>00IL-4003-1400-2021416680047 - S.S.F. - PAICOL - CV. DPTO  93/2021- CONSTRUCCIÓN UNIDADES SANITARIAS EN  6 ZONAS DPTO  HUILA</t>
  </si>
  <si>
    <t>00IL-4003-1204-9</t>
  </si>
  <si>
    <t>00IL-4003-1400-2021416680047 -  S.S.F.  PALERMO - CV. DPTO  93/2021 - CONSTRUCCIÓN UNIDADES  SANITARIAS EN  6 ZONAS DPTO  HUILA</t>
  </si>
  <si>
    <t>00IL-4003-1204-10</t>
  </si>
  <si>
    <t>00IL-4003-1400-2021416680047 - S.S.F.  PITALITO -  CV. DPTO  93/2021 - CONSTRUCCIÓN UNIDADES SANITARIAS  EN 6  ZONAS DPTO HUILA</t>
  </si>
  <si>
    <t>00IL-4003-1204-11</t>
  </si>
  <si>
    <t>00IL-4003-1400-2021416680047 - S.S.F.  SAN AGUSTIN - CV. DPTO  93/2021 - CONSTRUCCIÓN UNIDADES SANITARIAS EN  6 ZONAS DPTO  HUILA</t>
  </si>
  <si>
    <t>00IL-4003-1204-12</t>
  </si>
  <si>
    <t>00IL-4003-1400-2021416680047 - S.S.F. TELLO - CV. DPTO  93/2021 - CONSTRUCCIÓN UNIDADES SANITARIAS EN  6 ZONAS  DPTO HUILA</t>
  </si>
  <si>
    <t>00IL-4003-1204-13</t>
  </si>
  <si>
    <t>00IL-4003-1400-2021416680047 - S.S.F.  ELIAS - CV. DPTO  93/2021- CONSTRUCCIÓN UNIDADES SANITARIAS EN  6 ZONAS DPTO  HUILA</t>
  </si>
  <si>
    <t>00IL-4003-1204-14</t>
  </si>
  <si>
    <t>00IL-4003-1400-2021417700040 - S.S.F. RS. MUN. 719/2021 -  CONSTRUCCIÓN DE LAS OBRAS DEL PLAN MAESTRO AC. DE  SUAZA</t>
  </si>
  <si>
    <t>4003</t>
  </si>
  <si>
    <t>ACCESO DE  LA POBLACION A LOS SERVICIOS DE AGUA  POTABLE Y SANEAMIENTO BASICO</t>
  </si>
  <si>
    <t xml:space="preserve">TOTAL PRESUPUESTO  2023 </t>
  </si>
  <si>
    <t>REGALIAS BIENIO  2022-2023</t>
  </si>
  <si>
    <t xml:space="preserve">TOTAL PROYECTOS  BIENIO </t>
  </si>
  <si>
    <t xml:space="preserve"> </t>
  </si>
  <si>
    <t>EJECUCION PRESUPUESTAL DE INGRESOS ABRIL A JUNIO DE  2023</t>
  </si>
  <si>
    <t>CAUSACION ENERO A MARZO</t>
  </si>
  <si>
    <t xml:space="preserve">PERIODO ABRIL A JUNIO </t>
  </si>
  <si>
    <t>RECAUDO  ENERO A MARZO</t>
  </si>
  <si>
    <t>PRESUPUESTO DE  INGRESOS</t>
  </si>
  <si>
    <t>Plan Departamental de Aguas</t>
  </si>
  <si>
    <t>1208060026</t>
  </si>
  <si>
    <t>CXC  OTRAS ENTIDADES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</si>
</sst>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* #,##0.00_-;\-* #,##0.00_-;_-* &quot;-&quot;_-;_-@_-"/>
  </numFmts>
  <fonts count="3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10"/>
      <name val="MS Sans Serif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name val="MS Sans Serif"/>
    </font>
    <font>
      <sz val="9"/>
      <name val="MS Sans Serif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7" fillId="0" borderId="0" applyFont="0" applyFill="0" applyBorder="0" applyAlignment="0" applyProtection="0"/>
    <xf numFmtId="0" fontId="14" fillId="0" borderId="0"/>
  </cellStyleXfs>
  <cellXfs count="177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justify"/>
    </xf>
    <xf numFmtId="4" fontId="3" fillId="0" borderId="0" xfId="0" applyNumberFormat="1" applyFont="1"/>
    <xf numFmtId="0" fontId="1" fillId="2" borderId="1" xfId="0" applyFont="1" applyFill="1" applyBorder="1" applyAlignment="1">
      <alignment horizontal="center" vertical="justify"/>
    </xf>
    <xf numFmtId="4" fontId="1" fillId="2" borderId="2" xfId="0" applyNumberFormat="1" applyFont="1" applyFill="1" applyBorder="1" applyAlignment="1">
      <alignment horizontal="center" vertical="justify"/>
    </xf>
    <xf numFmtId="0" fontId="0" fillId="0" borderId="0" xfId="0" applyFont="1"/>
    <xf numFmtId="4" fontId="6" fillId="0" borderId="0" xfId="0" applyNumberFormat="1" applyFont="1"/>
    <xf numFmtId="4" fontId="9" fillId="0" borderId="0" xfId="0" applyNumberFormat="1" applyFont="1" applyAlignment="1">
      <alignment horizontal="center"/>
    </xf>
    <xf numFmtId="4" fontId="10" fillId="2" borderId="1" xfId="0" applyNumberFormat="1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top"/>
    </xf>
    <xf numFmtId="0" fontId="0" fillId="0" borderId="0" xfId="0" applyFont="1" applyFill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" fontId="1" fillId="3" borderId="1" xfId="0" applyNumberFormat="1" applyFont="1" applyFill="1" applyBorder="1" applyAlignment="1">
      <alignment horizontal="center" vertical="justify"/>
    </xf>
    <xf numFmtId="4" fontId="2" fillId="5" borderId="0" xfId="0" applyNumberFormat="1" applyFont="1" applyFill="1" applyAlignment="1">
      <alignment horizontal="center"/>
    </xf>
    <xf numFmtId="0" fontId="4" fillId="6" borderId="1" xfId="0" quotePrefix="1" applyNumberFormat="1" applyFont="1" applyFill="1" applyBorder="1"/>
    <xf numFmtId="4" fontId="4" fillId="6" borderId="1" xfId="0" quotePrefix="1" applyNumberFormat="1" applyFont="1" applyFill="1" applyBorder="1"/>
    <xf numFmtId="0" fontId="13" fillId="0" borderId="0" xfId="0" applyNumberFormat="1" applyFont="1" applyFill="1" applyBorder="1"/>
    <xf numFmtId="1" fontId="0" fillId="0" borderId="0" xfId="0" applyNumberFormat="1" applyAlignment="1">
      <alignment horizontal="left"/>
    </xf>
    <xf numFmtId="41" fontId="0" fillId="0" borderId="0" xfId="1" applyFont="1"/>
    <xf numFmtId="1" fontId="9" fillId="0" borderId="0" xfId="0" applyNumberFormat="1" applyFont="1" applyAlignment="1">
      <alignment horizontal="left"/>
    </xf>
    <xf numFmtId="1" fontId="10" fillId="2" borderId="1" xfId="0" applyNumberFormat="1" applyFont="1" applyFill="1" applyBorder="1" applyAlignment="1">
      <alignment horizontal="left" vertical="justify"/>
    </xf>
    <xf numFmtId="1" fontId="5" fillId="4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4" fontId="5" fillId="0" borderId="1" xfId="0" applyNumberFormat="1" applyFont="1" applyFill="1" applyBorder="1"/>
    <xf numFmtId="4" fontId="3" fillId="0" borderId="0" xfId="0" applyNumberFormat="1" applyFont="1" applyFill="1"/>
    <xf numFmtId="0" fontId="5" fillId="0" borderId="1" xfId="0" applyFont="1" applyFill="1" applyBorder="1"/>
    <xf numFmtId="4" fontId="0" fillId="5" borderId="0" xfId="0" applyNumberFormat="1" applyFill="1"/>
    <xf numFmtId="0" fontId="0" fillId="0" borderId="0" xfId="0" applyFill="1"/>
    <xf numFmtId="4" fontId="15" fillId="0" borderId="0" xfId="0" applyNumberFormat="1" applyFont="1"/>
    <xf numFmtId="0" fontId="15" fillId="0" borderId="0" xfId="0" applyFont="1"/>
    <xf numFmtId="4" fontId="1" fillId="9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2" fillId="0" borderId="0" xfId="0" applyNumberFormat="1" applyFont="1"/>
    <xf numFmtId="0" fontId="2" fillId="0" borderId="0" xfId="0" applyFont="1"/>
    <xf numFmtId="0" fontId="16" fillId="3" borderId="1" xfId="0" quotePrefix="1" applyNumberFormat="1" applyFont="1" applyFill="1" applyBorder="1"/>
    <xf numFmtId="4" fontId="16" fillId="3" borderId="1" xfId="0" quotePrefix="1" applyNumberFormat="1" applyFont="1" applyFill="1" applyBorder="1"/>
    <xf numFmtId="4" fontId="16" fillId="3" borderId="0" xfId="0" applyNumberFormat="1" applyFont="1" applyFill="1"/>
    <xf numFmtId="0" fontId="16" fillId="3" borderId="0" xfId="0" applyFont="1" applyFill="1"/>
    <xf numFmtId="0" fontId="16" fillId="0" borderId="1" xfId="0" quotePrefix="1" applyNumberFormat="1" applyFont="1" applyBorder="1"/>
    <xf numFmtId="4" fontId="16" fillId="0" borderId="1" xfId="0" quotePrefix="1" applyNumberFormat="1" applyFont="1" applyBorder="1"/>
    <xf numFmtId="0" fontId="16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15" fillId="5" borderId="0" xfId="0" applyNumberFormat="1" applyFont="1" applyFill="1"/>
    <xf numFmtId="0" fontId="4" fillId="6" borderId="0" xfId="0" applyFont="1" applyFill="1"/>
    <xf numFmtId="4" fontId="4" fillId="6" borderId="0" xfId="0" applyNumberFormat="1" applyFont="1" applyFill="1"/>
    <xf numFmtId="0" fontId="4" fillId="0" borderId="1" xfId="0" quotePrefix="1" applyNumberFormat="1" applyFont="1" applyBorder="1"/>
    <xf numFmtId="4" fontId="4" fillId="0" borderId="1" xfId="0" quotePrefix="1" applyNumberFormat="1" applyFont="1" applyBorder="1"/>
    <xf numFmtId="0" fontId="4" fillId="0" borderId="0" xfId="0" applyFont="1"/>
    <xf numFmtId="4" fontId="4" fillId="0" borderId="0" xfId="0" applyNumberFormat="1" applyFont="1"/>
    <xf numFmtId="0" fontId="11" fillId="3" borderId="1" xfId="0" quotePrefix="1" applyNumberFormat="1" applyFont="1" applyFill="1" applyBorder="1"/>
    <xf numFmtId="4" fontId="11" fillId="3" borderId="1" xfId="0" quotePrefix="1" applyNumberFormat="1" applyFont="1" applyFill="1" applyBorder="1"/>
    <xf numFmtId="4" fontId="11" fillId="3" borderId="0" xfId="0" applyNumberFormat="1" applyFont="1" applyFill="1"/>
    <xf numFmtId="0" fontId="11" fillId="3" borderId="0" xfId="0" applyFont="1" applyFill="1"/>
    <xf numFmtId="0" fontId="17" fillId="0" borderId="1" xfId="0" quotePrefix="1" applyNumberFormat="1" applyFont="1" applyBorder="1"/>
    <xf numFmtId="4" fontId="17" fillId="0" borderId="1" xfId="0" quotePrefix="1" applyNumberFormat="1" applyFont="1" applyBorder="1"/>
    <xf numFmtId="4" fontId="17" fillId="0" borderId="0" xfId="0" applyNumberFormat="1" applyFont="1"/>
    <xf numFmtId="0" fontId="17" fillId="0" borderId="0" xfId="0" applyFont="1"/>
    <xf numFmtId="0" fontId="13" fillId="0" borderId="1" xfId="0" applyFont="1" applyBorder="1"/>
    <xf numFmtId="4" fontId="13" fillId="0" borderId="1" xfId="0" applyNumberFormat="1" applyFont="1" applyBorder="1"/>
    <xf numFmtId="0" fontId="13" fillId="0" borderId="0" xfId="0" applyFont="1"/>
    <xf numFmtId="4" fontId="13" fillId="0" borderId="0" xfId="0" applyNumberFormat="1" applyFont="1"/>
    <xf numFmtId="4" fontId="16" fillId="0" borderId="0" xfId="0" applyNumberFormat="1" applyFont="1"/>
    <xf numFmtId="0" fontId="2" fillId="0" borderId="1" xfId="0" quotePrefix="1" applyNumberFormat="1" applyFont="1" applyFill="1" applyBorder="1"/>
    <xf numFmtId="4" fontId="2" fillId="0" borderId="1" xfId="0" quotePrefix="1" applyNumberFormat="1" applyFont="1" applyFill="1" applyBorder="1"/>
    <xf numFmtId="0" fontId="2" fillId="0" borderId="0" xfId="0" applyFont="1" applyFill="1"/>
    <xf numFmtId="4" fontId="2" fillId="0" borderId="0" xfId="0" applyNumberFormat="1" applyFont="1" applyFill="1"/>
    <xf numFmtId="0" fontId="13" fillId="0" borderId="3" xfId="0" applyFont="1" applyBorder="1"/>
    <xf numFmtId="4" fontId="13" fillId="0" borderId="3" xfId="0" applyNumberFormat="1" applyFont="1" applyBorder="1"/>
    <xf numFmtId="0" fontId="13" fillId="0" borderId="0" xfId="0" applyFont="1" applyBorder="1"/>
    <xf numFmtId="4" fontId="13" fillId="0" borderId="0" xfId="0" applyNumberFormat="1" applyFont="1" applyBorder="1"/>
    <xf numFmtId="0" fontId="8" fillId="0" borderId="0" xfId="0" applyFont="1" applyAlignment="1"/>
    <xf numFmtId="0" fontId="10" fillId="2" borderId="1" xfId="0" applyFont="1" applyFill="1" applyBorder="1" applyAlignment="1">
      <alignment horizontal="center" vertical="justify"/>
    </xf>
    <xf numFmtId="4" fontId="1" fillId="7" borderId="1" xfId="0" applyNumberFormat="1" applyFont="1" applyFill="1" applyBorder="1" applyAlignment="1">
      <alignment horizontal="center" vertical="justify"/>
    </xf>
    <xf numFmtId="4" fontId="1" fillId="8" borderId="1" xfId="0" applyNumberFormat="1" applyFont="1" applyFill="1" applyBorder="1" applyAlignment="1">
      <alignment horizontal="center" vertical="justify"/>
    </xf>
    <xf numFmtId="4" fontId="5" fillId="4" borderId="1" xfId="0" applyNumberFormat="1" applyFont="1" applyFill="1" applyBorder="1"/>
    <xf numFmtId="0" fontId="19" fillId="3" borderId="1" xfId="0" quotePrefix="1" applyNumberFormat="1" applyFont="1" applyFill="1" applyBorder="1"/>
    <xf numFmtId="4" fontId="19" fillId="3" borderId="1" xfId="0" quotePrefix="1" applyNumberFormat="1" applyFont="1" applyFill="1" applyBorder="1"/>
    <xf numFmtId="0" fontId="1" fillId="3" borderId="0" xfId="0" applyFont="1" applyFill="1"/>
    <xf numFmtId="0" fontId="19" fillId="0" borderId="1" xfId="0" quotePrefix="1" applyNumberFormat="1" applyFont="1" applyBorder="1"/>
    <xf numFmtId="4" fontId="19" fillId="0" borderId="1" xfId="0" quotePrefix="1" applyNumberFormat="1" applyFont="1" applyBorder="1"/>
    <xf numFmtId="0" fontId="1" fillId="0" borderId="0" xfId="0" applyFont="1"/>
    <xf numFmtId="0" fontId="20" fillId="0" borderId="1" xfId="0" quotePrefix="1" applyNumberFormat="1" applyFont="1" applyBorder="1"/>
    <xf numFmtId="4" fontId="20" fillId="0" borderId="1" xfId="0" quotePrefix="1" applyNumberFormat="1" applyFont="1" applyBorder="1"/>
    <xf numFmtId="0" fontId="18" fillId="0" borderId="0" xfId="0" applyFont="1"/>
    <xf numFmtId="4" fontId="1" fillId="0" borderId="0" xfId="0" applyNumberFormat="1" applyFont="1"/>
    <xf numFmtId="4" fontId="18" fillId="0" borderId="0" xfId="0" applyNumberFormat="1" applyFont="1"/>
    <xf numFmtId="164" fontId="3" fillId="0" borderId="0" xfId="0" applyNumberFormat="1" applyFont="1" applyFill="1"/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0" xfId="0" applyFont="1" applyAlignment="1"/>
    <xf numFmtId="4" fontId="23" fillId="0" borderId="0" xfId="0" applyNumberFormat="1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justify"/>
    </xf>
    <xf numFmtId="4" fontId="5" fillId="2" borderId="1" xfId="0" applyNumberFormat="1" applyFont="1" applyFill="1" applyBorder="1" applyAlignment="1">
      <alignment horizontal="center" vertical="justify"/>
    </xf>
    <xf numFmtId="4" fontId="5" fillId="7" borderId="1" xfId="0" applyNumberFormat="1" applyFont="1" applyFill="1" applyBorder="1" applyAlignment="1">
      <alignment horizontal="center" vertical="justify"/>
    </xf>
    <xf numFmtId="4" fontId="5" fillId="8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0" fontId="25" fillId="4" borderId="1" xfId="0" applyFont="1" applyFill="1" applyBorder="1"/>
    <xf numFmtId="0" fontId="25" fillId="0" borderId="1" xfId="0" applyFont="1" applyFill="1" applyBorder="1"/>
    <xf numFmtId="0" fontId="5" fillId="3" borderId="1" xfId="0" quotePrefix="1" applyNumberFormat="1" applyFont="1" applyFill="1" applyBorder="1"/>
    <xf numFmtId="4" fontId="5" fillId="3" borderId="1" xfId="0" quotePrefix="1" applyNumberFormat="1" applyFont="1" applyFill="1" applyBorder="1"/>
    <xf numFmtId="0" fontId="5" fillId="3" borderId="0" xfId="0" applyFont="1" applyFill="1"/>
    <xf numFmtId="0" fontId="5" fillId="0" borderId="1" xfId="0" quotePrefix="1" applyNumberFormat="1" applyFont="1" applyBorder="1"/>
    <xf numFmtId="4" fontId="5" fillId="0" borderId="1" xfId="0" quotePrefix="1" applyNumberFormat="1" applyFont="1" applyBorder="1"/>
    <xf numFmtId="0" fontId="5" fillId="0" borderId="0" xfId="0" applyFont="1"/>
    <xf numFmtId="0" fontId="26" fillId="0" borderId="1" xfId="0" quotePrefix="1" applyNumberFormat="1" applyFont="1" applyBorder="1"/>
    <xf numFmtId="4" fontId="26" fillId="0" borderId="1" xfId="0" quotePrefix="1" applyNumberFormat="1" applyFont="1" applyBorder="1"/>
    <xf numFmtId="0" fontId="26" fillId="0" borderId="0" xfId="0" applyFont="1"/>
    <xf numFmtId="4" fontId="26" fillId="0" borderId="0" xfId="0" applyNumberFormat="1" applyFont="1"/>
    <xf numFmtId="4" fontId="5" fillId="0" borderId="0" xfId="0" applyNumberFormat="1" applyFont="1"/>
    <xf numFmtId="1" fontId="27" fillId="0" borderId="0" xfId="0" applyNumberFormat="1" applyFont="1" applyAlignment="1">
      <alignment horizontal="left"/>
    </xf>
    <xf numFmtId="0" fontId="27" fillId="0" borderId="0" xfId="0" applyFont="1"/>
    <xf numFmtId="4" fontId="27" fillId="0" borderId="0" xfId="1" applyNumberFormat="1" applyFont="1"/>
    <xf numFmtId="4" fontId="27" fillId="0" borderId="0" xfId="0" applyNumberFormat="1" applyFont="1"/>
    <xf numFmtId="4" fontId="27" fillId="0" borderId="0" xfId="0" applyNumberFormat="1" applyFont="1" applyFill="1"/>
    <xf numFmtId="0" fontId="10" fillId="10" borderId="0" xfId="0" applyFont="1" applyFill="1" applyBorder="1"/>
    <xf numFmtId="1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/>
    <xf numFmtId="4" fontId="10" fillId="3" borderId="1" xfId="0" applyNumberFormat="1" applyFont="1" applyFill="1" applyBorder="1"/>
    <xf numFmtId="0" fontId="10" fillId="3" borderId="0" xfId="0" applyFont="1" applyFill="1"/>
    <xf numFmtId="0" fontId="18" fillId="0" borderId="1" xfId="0" quotePrefix="1" applyNumberFormat="1" applyFont="1" applyBorder="1"/>
    <xf numFmtId="4" fontId="18" fillId="0" borderId="1" xfId="0" quotePrefix="1" applyNumberFormat="1" applyFont="1" applyBorder="1"/>
    <xf numFmtId="0" fontId="27" fillId="0" borderId="1" xfId="0" quotePrefix="1" applyNumberFormat="1" applyFont="1" applyBorder="1"/>
    <xf numFmtId="4" fontId="27" fillId="0" borderId="1" xfId="0" quotePrefix="1" applyNumberFormat="1" applyFont="1" applyBorder="1"/>
    <xf numFmtId="0" fontId="27" fillId="0" borderId="0" xfId="0" quotePrefix="1" applyNumberFormat="1" applyFont="1" applyBorder="1"/>
    <xf numFmtId="0" fontId="27" fillId="0" borderId="4" xfId="0" quotePrefix="1" applyNumberFormat="1" applyFont="1" applyBorder="1"/>
    <xf numFmtId="4" fontId="27" fillId="0" borderId="5" xfId="0" quotePrefix="1" applyNumberFormat="1" applyFont="1" applyBorder="1"/>
    <xf numFmtId="0" fontId="10" fillId="10" borderId="6" xfId="0" applyFont="1" applyFill="1" applyBorder="1"/>
    <xf numFmtId="4" fontId="27" fillId="10" borderId="7" xfId="0" applyNumberFormat="1" applyFont="1" applyFill="1" applyBorder="1"/>
    <xf numFmtId="0" fontId="10" fillId="10" borderId="8" xfId="0" applyFont="1" applyFill="1" applyBorder="1"/>
    <xf numFmtId="4" fontId="27" fillId="10" borderId="9" xfId="0" applyNumberFormat="1" applyFont="1" applyFill="1" applyBorder="1"/>
    <xf numFmtId="0" fontId="27" fillId="10" borderId="9" xfId="0" applyFont="1" applyFill="1" applyBorder="1"/>
    <xf numFmtId="4" fontId="10" fillId="10" borderId="9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left"/>
    </xf>
    <xf numFmtId="0" fontId="28" fillId="0" borderId="1" xfId="0" quotePrefix="1" applyNumberFormat="1" applyFont="1" applyBorder="1"/>
    <xf numFmtId="4" fontId="28" fillId="0" borderId="1" xfId="0" quotePrefix="1" applyNumberFormat="1" applyFont="1" applyBorder="1"/>
    <xf numFmtId="0" fontId="28" fillId="0" borderId="0" xfId="0" applyFont="1"/>
    <xf numFmtId="4" fontId="28" fillId="0" borderId="0" xfId="0" applyNumberFormat="1" applyFont="1"/>
    <xf numFmtId="0" fontId="29" fillId="0" borderId="1" xfId="0" quotePrefix="1" applyNumberFormat="1" applyFont="1" applyBorder="1"/>
    <xf numFmtId="4" fontId="29" fillId="0" borderId="1" xfId="0" quotePrefix="1" applyNumberFormat="1" applyFont="1" applyBorder="1"/>
    <xf numFmtId="0" fontId="29" fillId="0" borderId="0" xfId="0" applyFont="1"/>
    <xf numFmtId="4" fontId="29" fillId="0" borderId="0" xfId="0" applyNumberFormat="1" applyFont="1"/>
    <xf numFmtId="0" fontId="16" fillId="10" borderId="1" xfId="0" applyFont="1" applyFill="1" applyBorder="1"/>
    <xf numFmtId="4" fontId="16" fillId="10" borderId="1" xfId="0" applyNumberFormat="1" applyFont="1" applyFill="1" applyBorder="1"/>
    <xf numFmtId="4" fontId="21" fillId="5" borderId="0" xfId="0" applyNumberFormat="1" applyFont="1" applyFill="1" applyBorder="1"/>
    <xf numFmtId="4" fontId="21" fillId="0" borderId="0" xfId="0" applyNumberFormat="1" applyFont="1" applyFill="1" applyBorder="1"/>
    <xf numFmtId="0" fontId="21" fillId="0" borderId="0" xfId="0" applyFont="1" applyFill="1" applyBorder="1"/>
    <xf numFmtId="0" fontId="0" fillId="0" borderId="1" xfId="0" applyBorder="1"/>
    <xf numFmtId="4" fontId="0" fillId="0" borderId="1" xfId="0" applyNumberFormat="1" applyBorder="1"/>
    <xf numFmtId="0" fontId="11" fillId="3" borderId="1" xfId="0" applyFont="1" applyFill="1" applyBorder="1"/>
    <xf numFmtId="0" fontId="17" fillId="0" borderId="1" xfId="0" applyFont="1" applyBorder="1"/>
    <xf numFmtId="0" fontId="25" fillId="3" borderId="1" xfId="0" quotePrefix="1" applyNumberFormat="1" applyFont="1" applyFill="1" applyBorder="1"/>
    <xf numFmtId="0" fontId="30" fillId="3" borderId="0" xfId="0" applyFont="1" applyFill="1"/>
    <xf numFmtId="0" fontId="11" fillId="0" borderId="1" xfId="0" quotePrefix="1" applyNumberFormat="1" applyFont="1" applyBorder="1"/>
    <xf numFmtId="4" fontId="11" fillId="0" borderId="1" xfId="0" quotePrefix="1" applyNumberFormat="1" applyFont="1" applyBorder="1"/>
    <xf numFmtId="0" fontId="30" fillId="0" borderId="0" xfId="0" applyFont="1"/>
    <xf numFmtId="0" fontId="31" fillId="0" borderId="0" xfId="0" applyFont="1"/>
    <xf numFmtId="0" fontId="0" fillId="5" borderId="0" xfId="0" applyFill="1"/>
    <xf numFmtId="0" fontId="2" fillId="0" borderId="0" xfId="0" applyFont="1" applyFill="1" applyBorder="1"/>
    <xf numFmtId="4" fontId="2" fillId="0" borderId="0" xfId="0" applyNumberFormat="1" applyFont="1" applyFill="1" applyBorder="1"/>
    <xf numFmtId="4" fontId="0" fillId="0" borderId="0" xfId="0" applyNumberFormat="1" applyBorder="1"/>
    <xf numFmtId="0" fontId="32" fillId="0" borderId="0" xfId="0" applyFont="1"/>
    <xf numFmtId="0" fontId="33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3">
    <cellStyle name="Millares [0]" xfId="1" builtinId="6"/>
    <cellStyle name="Normal" xfId="0" builtinId="0"/>
    <cellStyle name="Normal 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="90" zoomScaleNormal="90" workbookViewId="0">
      <selection activeCell="B23" sqref="B23"/>
    </sheetView>
  </sheetViews>
  <sheetFormatPr baseColWidth="10" defaultRowHeight="15" x14ac:dyDescent="0.25"/>
  <cols>
    <col min="1" max="1" width="14.570312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9.5703125" customWidth="1"/>
    <col min="10" max="10" width="17.42578125" customWidth="1"/>
    <col min="11" max="11" width="19.85546875" customWidth="1"/>
    <col min="12" max="12" width="13.7109375" bestFit="1" customWidth="1"/>
  </cols>
  <sheetData>
    <row r="1" spans="1:25" s="33" customFormat="1" ht="18.75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49"/>
      <c r="L1" s="49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33" customFormat="1" ht="18.75" x14ac:dyDescent="0.3">
      <c r="A2" s="174" t="s">
        <v>121</v>
      </c>
      <c r="B2" s="174"/>
      <c r="C2" s="174"/>
      <c r="D2" s="174"/>
      <c r="E2" s="174"/>
      <c r="F2" s="174"/>
      <c r="G2" s="174"/>
      <c r="H2" s="174"/>
      <c r="I2" s="174"/>
      <c r="J2" s="174"/>
      <c r="K2" s="49"/>
      <c r="L2" s="49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25">
      <c r="A3" s="1"/>
      <c r="C3" s="2"/>
      <c r="D3" s="2"/>
      <c r="E3" s="2"/>
      <c r="F3" s="4"/>
      <c r="G3" s="2"/>
      <c r="H3" s="2"/>
      <c r="I3" s="4"/>
      <c r="J3" s="2"/>
      <c r="K3" s="30"/>
      <c r="L3" s="3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4" customFormat="1" ht="32.25" customHeight="1" x14ac:dyDescent="0.2">
      <c r="A4" s="5" t="s">
        <v>1</v>
      </c>
      <c r="B4" s="5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16" t="s">
        <v>4</v>
      </c>
      <c r="H4" s="34" t="s">
        <v>5</v>
      </c>
      <c r="I4" s="6" t="s">
        <v>6</v>
      </c>
      <c r="J4" s="3" t="s">
        <v>7</v>
      </c>
      <c r="K4" s="17"/>
      <c r="L4" s="17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s="50" customFormat="1" ht="16.5" customHeight="1" x14ac:dyDescent="0.2">
      <c r="A5" s="18" t="s">
        <v>21</v>
      </c>
      <c r="B5" s="18" t="s">
        <v>22</v>
      </c>
      <c r="C5" s="19">
        <f>+C7+C11+C23</f>
        <v>223947928931</v>
      </c>
      <c r="D5" s="19">
        <f t="shared" ref="D5:J5" si="0">+D7+D11+D23</f>
        <v>3.0000000000000001E-6</v>
      </c>
      <c r="E5" s="19">
        <f t="shared" si="0"/>
        <v>3.0000000000000001E-6</v>
      </c>
      <c r="F5" s="19">
        <f t="shared" si="0"/>
        <v>223947928931</v>
      </c>
      <c r="G5" s="19">
        <f t="shared" si="0"/>
        <v>64754800518.220009</v>
      </c>
      <c r="H5" s="19">
        <f t="shared" si="0"/>
        <v>71898731488.37001</v>
      </c>
      <c r="I5" s="19">
        <f t="shared" si="0"/>
        <v>159193128412.78</v>
      </c>
      <c r="J5" s="19">
        <f t="shared" si="0"/>
        <v>-7143930970.1500015</v>
      </c>
      <c r="M5" s="51"/>
    </row>
    <row r="6" spans="1:25" s="54" customFormat="1" ht="12" x14ac:dyDescent="0.2">
      <c r="A6" s="52"/>
      <c r="B6" s="52"/>
      <c r="C6" s="53"/>
      <c r="D6" s="53"/>
      <c r="E6" s="53"/>
      <c r="F6" s="53"/>
      <c r="G6" s="53"/>
      <c r="H6" s="53"/>
      <c r="I6" s="53"/>
      <c r="J6" s="53"/>
      <c r="M6" s="55"/>
    </row>
    <row r="7" spans="1:25" s="59" customFormat="1" ht="17.25" customHeight="1" x14ac:dyDescent="0.2">
      <c r="A7" s="56" t="s">
        <v>23</v>
      </c>
      <c r="B7" s="56" t="s">
        <v>24</v>
      </c>
      <c r="C7" s="57">
        <v>19791383453</v>
      </c>
      <c r="D7" s="57">
        <v>9.9999999999999995E-7</v>
      </c>
      <c r="E7" s="57">
        <v>9.9999999999999995E-7</v>
      </c>
      <c r="F7" s="57">
        <v>19791383453</v>
      </c>
      <c r="G7" s="57">
        <v>14142742978.260002</v>
      </c>
      <c r="H7" s="57">
        <v>14142742978.260002</v>
      </c>
      <c r="I7" s="57">
        <v>5648640474.7399979</v>
      </c>
      <c r="J7" s="57">
        <v>0</v>
      </c>
      <c r="K7" s="58"/>
      <c r="M7" s="58"/>
    </row>
    <row r="8" spans="1:25" s="63" customFormat="1" ht="12.75" x14ac:dyDescent="0.2">
      <c r="A8" s="60" t="s">
        <v>122</v>
      </c>
      <c r="B8" s="60" t="s">
        <v>123</v>
      </c>
      <c r="C8" s="61">
        <v>13757400</v>
      </c>
      <c r="D8" s="61">
        <v>9.9999999999999995E-7</v>
      </c>
      <c r="E8" s="61">
        <v>9.9999999999999995E-7</v>
      </c>
      <c r="F8" s="61">
        <v>13757400</v>
      </c>
      <c r="G8" s="61">
        <v>3272600.0000009998</v>
      </c>
      <c r="H8" s="61">
        <v>3272600.0000009998</v>
      </c>
      <c r="I8" s="61">
        <v>10484799.999999</v>
      </c>
      <c r="J8" s="61">
        <v>0</v>
      </c>
      <c r="K8" s="62"/>
      <c r="M8" s="62"/>
    </row>
    <row r="9" spans="1:25" s="63" customFormat="1" ht="12.75" x14ac:dyDescent="0.2">
      <c r="A9" s="60" t="s">
        <v>124</v>
      </c>
      <c r="B9" s="60" t="s">
        <v>125</v>
      </c>
      <c r="C9" s="61">
        <v>19777626053</v>
      </c>
      <c r="D9" s="61">
        <v>9.9999999999999995E-7</v>
      </c>
      <c r="E9" s="61">
        <v>9.9999999999999995E-7</v>
      </c>
      <c r="F9" s="61">
        <v>19777626053</v>
      </c>
      <c r="G9" s="61">
        <v>14139470378.260002</v>
      </c>
      <c r="H9" s="61">
        <v>14139470378.260002</v>
      </c>
      <c r="I9" s="61">
        <v>5638155674.7399979</v>
      </c>
      <c r="J9" s="61">
        <v>0</v>
      </c>
      <c r="K9" s="62"/>
      <c r="M9" s="62"/>
    </row>
    <row r="10" spans="1:25" s="66" customFormat="1" ht="12" x14ac:dyDescent="0.2">
      <c r="A10" s="64"/>
      <c r="B10" s="64"/>
      <c r="C10" s="65"/>
      <c r="D10" s="65"/>
      <c r="E10" s="65"/>
      <c r="F10" s="65"/>
      <c r="G10" s="65"/>
      <c r="H10" s="65"/>
      <c r="I10" s="65"/>
      <c r="J10" s="65"/>
      <c r="M10" s="67"/>
    </row>
    <row r="11" spans="1:25" s="37" customFormat="1" ht="17.25" customHeight="1" x14ac:dyDescent="0.2">
      <c r="A11" s="38" t="s">
        <v>25</v>
      </c>
      <c r="B11" s="56" t="s">
        <v>126</v>
      </c>
      <c r="C11" s="39">
        <v>32670460667</v>
      </c>
      <c r="D11" s="39">
        <v>9.9999999999999995E-7</v>
      </c>
      <c r="E11" s="39">
        <v>9.9999999999999995E-7</v>
      </c>
      <c r="F11" s="39">
        <v>32670460667</v>
      </c>
      <c r="G11" s="39">
        <v>2139024730.9000001</v>
      </c>
      <c r="H11" s="39">
        <v>3150432355.7200003</v>
      </c>
      <c r="I11" s="39">
        <v>30531435936.099998</v>
      </c>
      <c r="J11" s="39">
        <v>-1011407624.8200002</v>
      </c>
      <c r="M11" s="36"/>
    </row>
    <row r="12" spans="1:25" s="44" customFormat="1" ht="12.75" x14ac:dyDescent="0.2">
      <c r="A12" s="42" t="s">
        <v>26</v>
      </c>
      <c r="B12" s="42" t="s">
        <v>27</v>
      </c>
      <c r="C12" s="43">
        <v>32670460667</v>
      </c>
      <c r="D12" s="43">
        <v>9.9999999999999995E-7</v>
      </c>
      <c r="E12" s="43">
        <v>9.9999999999999995E-7</v>
      </c>
      <c r="F12" s="43">
        <v>32670460667</v>
      </c>
      <c r="G12" s="43">
        <v>2139024730.9000001</v>
      </c>
      <c r="H12" s="43">
        <v>3150432355.7200003</v>
      </c>
      <c r="I12" s="43">
        <v>30531435936.099998</v>
      </c>
      <c r="J12" s="43">
        <v>-1011407624.8200002</v>
      </c>
      <c r="M12" s="68"/>
    </row>
    <row r="13" spans="1:25" s="44" customFormat="1" ht="12.75" x14ac:dyDescent="0.2">
      <c r="A13" s="42" t="s">
        <v>28</v>
      </c>
      <c r="B13" s="42" t="s">
        <v>29</v>
      </c>
      <c r="C13" s="43">
        <v>2604116</v>
      </c>
      <c r="D13" s="43">
        <v>9.9999999999999995E-7</v>
      </c>
      <c r="E13" s="43">
        <v>9.9999999999999995E-7</v>
      </c>
      <c r="F13" s="43">
        <v>2604116</v>
      </c>
      <c r="G13" s="43">
        <v>1877314</v>
      </c>
      <c r="H13" s="43">
        <v>668099</v>
      </c>
      <c r="I13" s="43">
        <v>726802</v>
      </c>
      <c r="J13" s="43">
        <v>1209215</v>
      </c>
      <c r="M13" s="68"/>
    </row>
    <row r="14" spans="1:25" s="44" customFormat="1" ht="12.75" x14ac:dyDescent="0.2">
      <c r="A14" s="42" t="s">
        <v>30</v>
      </c>
      <c r="B14" s="42" t="s">
        <v>31</v>
      </c>
      <c r="C14" s="43">
        <v>32667856551</v>
      </c>
      <c r="D14" s="43">
        <v>9.9999999999999995E-7</v>
      </c>
      <c r="E14" s="43">
        <v>9.9999999999999995E-7</v>
      </c>
      <c r="F14" s="43">
        <v>32667856551</v>
      </c>
      <c r="G14" s="43">
        <v>2137147416.9000001</v>
      </c>
      <c r="H14" s="43">
        <v>3149764256.7200003</v>
      </c>
      <c r="I14" s="43">
        <v>30530709134.099998</v>
      </c>
      <c r="J14" s="43">
        <v>-1012616839.8200002</v>
      </c>
      <c r="M14" s="68"/>
    </row>
    <row r="15" spans="1:25" s="44" customFormat="1" ht="12.75" x14ac:dyDescent="0.2">
      <c r="A15" s="42" t="s">
        <v>32</v>
      </c>
      <c r="B15" s="42" t="s">
        <v>33</v>
      </c>
      <c r="C15" s="43">
        <v>32667856551</v>
      </c>
      <c r="D15" s="43">
        <v>9.9999999999999995E-7</v>
      </c>
      <c r="E15" s="43">
        <v>9.9999999999999995E-7</v>
      </c>
      <c r="F15" s="43">
        <v>32667856551</v>
      </c>
      <c r="G15" s="43">
        <v>2137147416.9000001</v>
      </c>
      <c r="H15" s="43">
        <v>3149764256.7200003</v>
      </c>
      <c r="I15" s="43">
        <v>30530709134.099998</v>
      </c>
      <c r="J15" s="43">
        <v>-1012616839.8200002</v>
      </c>
      <c r="M15" s="68"/>
    </row>
    <row r="16" spans="1:25" s="37" customFormat="1" ht="12.75" x14ac:dyDescent="0.2">
      <c r="A16" s="45" t="s">
        <v>34</v>
      </c>
      <c r="B16" s="45" t="s">
        <v>35</v>
      </c>
      <c r="C16" s="46">
        <v>1479212177</v>
      </c>
      <c r="D16" s="46">
        <v>9.9999999999999995E-7</v>
      </c>
      <c r="E16" s="46">
        <v>9.9999999999999995E-7</v>
      </c>
      <c r="F16" s="46">
        <v>1479212177</v>
      </c>
      <c r="G16" s="46">
        <v>327127449.69</v>
      </c>
      <c r="H16" s="46">
        <v>173084250</v>
      </c>
      <c r="I16" s="46">
        <v>1152084727.3099999</v>
      </c>
      <c r="J16" s="46">
        <v>154043199.69</v>
      </c>
      <c r="M16" s="36"/>
    </row>
    <row r="17" spans="1:13" s="37" customFormat="1" ht="12.75" x14ac:dyDescent="0.2">
      <c r="A17" s="45" t="s">
        <v>36</v>
      </c>
      <c r="B17" s="45" t="s">
        <v>37</v>
      </c>
      <c r="C17" s="46">
        <v>9141713975</v>
      </c>
      <c r="D17" s="46">
        <v>9.9999999999999995E-7</v>
      </c>
      <c r="E17" s="46">
        <v>9.9999999999999995E-7</v>
      </c>
      <c r="F17" s="46">
        <v>9141713975</v>
      </c>
      <c r="G17" s="46">
        <v>124017893</v>
      </c>
      <c r="H17" s="46">
        <v>59373000</v>
      </c>
      <c r="I17" s="46">
        <v>9017696082</v>
      </c>
      <c r="J17" s="46">
        <v>64644893</v>
      </c>
      <c r="M17" s="36"/>
    </row>
    <row r="18" spans="1:13" s="37" customFormat="1" ht="12.75" x14ac:dyDescent="0.2">
      <c r="A18" s="45" t="s">
        <v>38</v>
      </c>
      <c r="B18" s="45" t="s">
        <v>127</v>
      </c>
      <c r="C18" s="46">
        <v>3181034963</v>
      </c>
      <c r="D18" s="46">
        <v>9.9999999999999995E-7</v>
      </c>
      <c r="E18" s="46">
        <v>9.9999999999999995E-7</v>
      </c>
      <c r="F18" s="46">
        <v>3181034963</v>
      </c>
      <c r="G18" s="46">
        <v>375622514</v>
      </c>
      <c r="H18" s="46">
        <v>240773951</v>
      </c>
      <c r="I18" s="46">
        <v>2805412449</v>
      </c>
      <c r="J18" s="46">
        <v>134848563</v>
      </c>
      <c r="M18" s="36"/>
    </row>
    <row r="19" spans="1:13" s="37" customFormat="1" ht="12.75" x14ac:dyDescent="0.2">
      <c r="A19" s="45" t="s">
        <v>39</v>
      </c>
      <c r="B19" s="45" t="s">
        <v>40</v>
      </c>
      <c r="C19" s="46">
        <v>258055838</v>
      </c>
      <c r="D19" s="46">
        <v>9.9999999999999995E-7</v>
      </c>
      <c r="E19" s="46">
        <v>9.9999999999999995E-7</v>
      </c>
      <c r="F19" s="46">
        <v>258055838</v>
      </c>
      <c r="G19" s="46">
        <v>99734497</v>
      </c>
      <c r="H19" s="46">
        <v>21459394.000000998</v>
      </c>
      <c r="I19" s="46">
        <v>158321341</v>
      </c>
      <c r="J19" s="46">
        <v>78275102.999999002</v>
      </c>
      <c r="M19" s="36"/>
    </row>
    <row r="20" spans="1:13" s="37" customFormat="1" ht="12.75" x14ac:dyDescent="0.2">
      <c r="A20" s="45" t="s">
        <v>41</v>
      </c>
      <c r="B20" s="45" t="s">
        <v>42</v>
      </c>
      <c r="C20" s="46">
        <v>6493469960</v>
      </c>
      <c r="D20" s="46">
        <v>9.9999999999999995E-7</v>
      </c>
      <c r="E20" s="46">
        <v>9.9999999999999995E-7</v>
      </c>
      <c r="F20" s="46">
        <v>6493469960</v>
      </c>
      <c r="G20" s="46">
        <v>51643826</v>
      </c>
      <c r="H20" s="46">
        <v>6339610</v>
      </c>
      <c r="I20" s="46">
        <v>6441826134</v>
      </c>
      <c r="J20" s="46">
        <v>45304216</v>
      </c>
      <c r="M20" s="36"/>
    </row>
    <row r="21" spans="1:13" s="37" customFormat="1" ht="12.75" x14ac:dyDescent="0.2">
      <c r="A21" s="45" t="s">
        <v>43</v>
      </c>
      <c r="B21" s="45" t="s">
        <v>44</v>
      </c>
      <c r="C21" s="46">
        <v>12114369638</v>
      </c>
      <c r="D21" s="46">
        <v>9.9999999999999995E-7</v>
      </c>
      <c r="E21" s="46">
        <v>9.9999999999999995E-7</v>
      </c>
      <c r="F21" s="46">
        <v>12114369638</v>
      </c>
      <c r="G21" s="46">
        <v>1159001237.21</v>
      </c>
      <c r="H21" s="46">
        <v>2648734051.7200003</v>
      </c>
      <c r="I21" s="46">
        <v>10955368400.790001</v>
      </c>
      <c r="J21" s="46">
        <v>-1489732814.5100002</v>
      </c>
      <c r="K21" s="37" t="s">
        <v>20</v>
      </c>
      <c r="M21" s="36"/>
    </row>
    <row r="22" spans="1:13" s="37" customFormat="1" ht="12.75" x14ac:dyDescent="0.2">
      <c r="A22" s="45"/>
      <c r="B22" s="45"/>
      <c r="C22" s="46"/>
      <c r="D22" s="46"/>
      <c r="E22" s="46"/>
      <c r="F22" s="46"/>
      <c r="G22" s="46"/>
      <c r="H22" s="46"/>
      <c r="I22" s="46"/>
      <c r="J22" s="46"/>
      <c r="M22" s="36"/>
    </row>
    <row r="23" spans="1:13" s="41" customFormat="1" ht="16.5" customHeight="1" x14ac:dyDescent="0.2">
      <c r="A23" s="38" t="s">
        <v>45</v>
      </c>
      <c r="B23" s="38" t="s">
        <v>128</v>
      </c>
      <c r="C23" s="39">
        <v>171486084811</v>
      </c>
      <c r="D23" s="39">
        <v>9.9999999999999995E-7</v>
      </c>
      <c r="E23" s="39">
        <v>9.9999999999999995E-7</v>
      </c>
      <c r="F23" s="39">
        <v>171486084811</v>
      </c>
      <c r="G23" s="39">
        <v>48473032809.060005</v>
      </c>
      <c r="H23" s="39">
        <v>54605556154.390007</v>
      </c>
      <c r="I23" s="39">
        <v>123013052001.94</v>
      </c>
      <c r="J23" s="39">
        <v>-6132523345.3300018</v>
      </c>
      <c r="M23" s="40"/>
    </row>
    <row r="24" spans="1:13" s="44" customFormat="1" ht="12.75" x14ac:dyDescent="0.2">
      <c r="A24" s="42" t="s">
        <v>46</v>
      </c>
      <c r="B24" s="42" t="s">
        <v>47</v>
      </c>
      <c r="C24" s="43">
        <v>8569329</v>
      </c>
      <c r="D24" s="43">
        <v>9.9999999999999995E-7</v>
      </c>
      <c r="E24" s="43">
        <v>9.9999999999999995E-7</v>
      </c>
      <c r="F24" s="43">
        <v>8569329</v>
      </c>
      <c r="G24" s="43">
        <v>1.9999999999999999E-6</v>
      </c>
      <c r="H24" s="43">
        <v>1.9999999999999999E-6</v>
      </c>
      <c r="I24" s="43">
        <v>8569328.9999979995</v>
      </c>
      <c r="J24" s="43">
        <v>0</v>
      </c>
      <c r="M24" s="68"/>
    </row>
    <row r="25" spans="1:13" s="44" customFormat="1" ht="12.75" x14ac:dyDescent="0.2">
      <c r="A25" s="42" t="s">
        <v>48</v>
      </c>
      <c r="B25" s="42" t="s">
        <v>129</v>
      </c>
      <c r="C25" s="43">
        <v>8731746</v>
      </c>
      <c r="D25" s="43">
        <v>9.9999999999999995E-7</v>
      </c>
      <c r="E25" s="43">
        <v>9.9999999999999995E-7</v>
      </c>
      <c r="F25" s="43">
        <v>8731746</v>
      </c>
      <c r="G25" s="43">
        <v>16261718.01</v>
      </c>
      <c r="H25" s="43">
        <v>16261718.01</v>
      </c>
      <c r="I25" s="43">
        <v>-7529972.0099999998</v>
      </c>
      <c r="J25" s="43">
        <v>0</v>
      </c>
      <c r="M25" s="68"/>
    </row>
    <row r="26" spans="1:13" s="44" customFormat="1" ht="12.75" x14ac:dyDescent="0.2">
      <c r="A26" s="42"/>
      <c r="B26" s="42"/>
      <c r="C26" s="43"/>
      <c r="D26" s="43"/>
      <c r="E26" s="43"/>
      <c r="F26" s="43"/>
      <c r="G26" s="43"/>
      <c r="H26" s="43"/>
      <c r="I26" s="43"/>
      <c r="J26" s="43"/>
      <c r="M26" s="68"/>
    </row>
    <row r="27" spans="1:13" s="44" customFormat="1" ht="12.75" x14ac:dyDescent="0.2">
      <c r="A27" s="42" t="s">
        <v>49</v>
      </c>
      <c r="B27" s="42" t="s">
        <v>130</v>
      </c>
      <c r="C27" s="43">
        <v>171402714292</v>
      </c>
      <c r="D27" s="43">
        <v>9.9999999999999995E-7</v>
      </c>
      <c r="E27" s="43">
        <v>9.9999999999999995E-7</v>
      </c>
      <c r="F27" s="43">
        <v>171402714292</v>
      </c>
      <c r="G27" s="43">
        <v>48454170137.050003</v>
      </c>
      <c r="H27" s="43">
        <v>54586693482.380005</v>
      </c>
      <c r="I27" s="43">
        <v>122948544154.95</v>
      </c>
      <c r="J27" s="43">
        <v>-6132523345.3300018</v>
      </c>
      <c r="M27" s="68"/>
    </row>
    <row r="28" spans="1:13" s="44" customFormat="1" ht="12.75" x14ac:dyDescent="0.2">
      <c r="A28" s="42" t="s">
        <v>50</v>
      </c>
      <c r="B28" s="42" t="s">
        <v>131</v>
      </c>
      <c r="C28" s="43">
        <v>171402714292</v>
      </c>
      <c r="D28" s="43">
        <v>9.9999999999999995E-7</v>
      </c>
      <c r="E28" s="43">
        <v>9.9999999999999995E-7</v>
      </c>
      <c r="F28" s="43">
        <v>171402714292</v>
      </c>
      <c r="G28" s="43">
        <v>48454170137.050003</v>
      </c>
      <c r="H28" s="43">
        <v>54586693482.380005</v>
      </c>
      <c r="I28" s="43">
        <v>122948544154.95</v>
      </c>
      <c r="J28" s="43">
        <v>-6132523345.3300018</v>
      </c>
      <c r="M28" s="68"/>
    </row>
    <row r="29" spans="1:13" s="44" customFormat="1" ht="12.75" x14ac:dyDescent="0.2">
      <c r="A29" s="42" t="s">
        <v>51</v>
      </c>
      <c r="B29" s="42" t="s">
        <v>132</v>
      </c>
      <c r="C29" s="43">
        <v>171402714292</v>
      </c>
      <c r="D29" s="43">
        <v>9.9999999999999995E-7</v>
      </c>
      <c r="E29" s="43">
        <v>9.9999999999999995E-7</v>
      </c>
      <c r="F29" s="43">
        <v>171402714292</v>
      </c>
      <c r="G29" s="43">
        <v>48454170137.050003</v>
      </c>
      <c r="H29" s="43">
        <v>54586693482.380005</v>
      </c>
      <c r="I29" s="43">
        <v>122948544154.95</v>
      </c>
      <c r="J29" s="43">
        <v>-6132523345.3300018</v>
      </c>
      <c r="M29" s="68"/>
    </row>
    <row r="30" spans="1:13" s="37" customFormat="1" ht="12.75" x14ac:dyDescent="0.2">
      <c r="A30" s="45" t="s">
        <v>133</v>
      </c>
      <c r="B30" s="45" t="s">
        <v>55</v>
      </c>
      <c r="C30" s="46">
        <v>5770771940</v>
      </c>
      <c r="D30" s="46">
        <v>9.9999999999999995E-7</v>
      </c>
      <c r="E30" s="46">
        <v>9.9999999999999995E-7</v>
      </c>
      <c r="F30" s="46">
        <v>5770771940</v>
      </c>
      <c r="G30" s="46">
        <v>1.9999999999999999E-6</v>
      </c>
      <c r="H30" s="46">
        <v>1.9999999999999999E-6</v>
      </c>
      <c r="I30" s="46">
        <v>5770771939.9999981</v>
      </c>
      <c r="J30" s="46">
        <v>0</v>
      </c>
      <c r="M30" s="36"/>
    </row>
    <row r="31" spans="1:13" s="37" customFormat="1" ht="12.75" x14ac:dyDescent="0.2">
      <c r="A31" s="45" t="s">
        <v>52</v>
      </c>
      <c r="B31" s="45" t="s">
        <v>134</v>
      </c>
      <c r="C31" s="46">
        <v>1000000000</v>
      </c>
      <c r="D31" s="46">
        <v>9.9999999999999995E-7</v>
      </c>
      <c r="E31" s="46">
        <v>9.9999999999999995E-7</v>
      </c>
      <c r="F31" s="46">
        <v>1000000000</v>
      </c>
      <c r="G31" s="46">
        <v>67000000.000000998</v>
      </c>
      <c r="H31" s="46">
        <v>1.9999999999999999E-6</v>
      </c>
      <c r="I31" s="46">
        <v>932999999.99999905</v>
      </c>
      <c r="J31" s="46">
        <v>66999999.999999002</v>
      </c>
      <c r="M31" s="36"/>
    </row>
    <row r="32" spans="1:13" s="37" customFormat="1" ht="12.75" x14ac:dyDescent="0.2">
      <c r="A32" s="45" t="s">
        <v>53</v>
      </c>
      <c r="B32" s="45" t="s">
        <v>135</v>
      </c>
      <c r="C32" s="46">
        <v>1282931785</v>
      </c>
      <c r="D32" s="46">
        <v>9.9999999999999995E-7</v>
      </c>
      <c r="E32" s="46">
        <v>9.9999999999999995E-7</v>
      </c>
      <c r="F32" s="46">
        <v>1282931785</v>
      </c>
      <c r="G32" s="46">
        <v>283579875.00000101</v>
      </c>
      <c r="H32" s="46">
        <v>55579875.000000998</v>
      </c>
      <c r="I32" s="46">
        <v>999351909.99999905</v>
      </c>
      <c r="J32" s="46">
        <v>228000000</v>
      </c>
      <c r="M32" s="36"/>
    </row>
    <row r="33" spans="1:13" s="37" customFormat="1" ht="12.75" x14ac:dyDescent="0.2">
      <c r="A33" s="45" t="s">
        <v>54</v>
      </c>
      <c r="B33" s="45" t="s">
        <v>136</v>
      </c>
      <c r="C33" s="46">
        <v>477795046</v>
      </c>
      <c r="D33" s="46">
        <v>9.9999999999999995E-7</v>
      </c>
      <c r="E33" s="46">
        <v>9.9999999999999995E-7</v>
      </c>
      <c r="F33" s="46">
        <v>477795046</v>
      </c>
      <c r="G33" s="46">
        <v>111830249.670001</v>
      </c>
      <c r="H33" s="46">
        <v>1.9999999999999999E-6</v>
      </c>
      <c r="I33" s="46">
        <v>365964796.32999897</v>
      </c>
      <c r="J33" s="46">
        <v>111830249.669999</v>
      </c>
      <c r="M33" s="36"/>
    </row>
    <row r="34" spans="1:13" s="37" customFormat="1" ht="12.75" x14ac:dyDescent="0.2">
      <c r="A34" s="45" t="s">
        <v>56</v>
      </c>
      <c r="B34" s="45" t="s">
        <v>58</v>
      </c>
      <c r="C34" s="46">
        <v>922562640</v>
      </c>
      <c r="D34" s="46">
        <v>9.9999999999999995E-7</v>
      </c>
      <c r="E34" s="46">
        <v>9.9999999999999995E-7</v>
      </c>
      <c r="F34" s="46">
        <v>922562640</v>
      </c>
      <c r="G34" s="46">
        <v>1.9999999999999999E-6</v>
      </c>
      <c r="H34" s="46">
        <v>1.9999999999999999E-6</v>
      </c>
      <c r="I34" s="46">
        <v>922562639.99999797</v>
      </c>
      <c r="J34" s="46">
        <v>0</v>
      </c>
      <c r="M34" s="36"/>
    </row>
    <row r="35" spans="1:13" s="71" customFormat="1" ht="12.75" x14ac:dyDescent="0.2">
      <c r="A35" s="69" t="s">
        <v>57</v>
      </c>
      <c r="B35" s="69" t="s">
        <v>60</v>
      </c>
      <c r="C35" s="70">
        <v>5994822430</v>
      </c>
      <c r="D35" s="70">
        <v>9.9999999999999995E-7</v>
      </c>
      <c r="E35" s="70">
        <v>9.9999999999999995E-7</v>
      </c>
      <c r="F35" s="70">
        <v>5994822430</v>
      </c>
      <c r="G35" s="70">
        <v>5994822430.000001</v>
      </c>
      <c r="H35" s="70">
        <v>12534176025</v>
      </c>
      <c r="I35" s="70">
        <v>-9.5367431640625E-7</v>
      </c>
      <c r="J35" s="70">
        <v>-6539353594.999999</v>
      </c>
      <c r="K35" s="37" t="s">
        <v>20</v>
      </c>
      <c r="M35" s="72"/>
    </row>
    <row r="36" spans="1:13" s="44" customFormat="1" ht="12.75" x14ac:dyDescent="0.2">
      <c r="A36" s="42" t="s">
        <v>59</v>
      </c>
      <c r="B36" s="42" t="s">
        <v>137</v>
      </c>
      <c r="C36" s="43">
        <v>155953830451</v>
      </c>
      <c r="D36" s="43">
        <v>9.9999999999999995E-7</v>
      </c>
      <c r="E36" s="43">
        <v>9.9999999999999995E-7</v>
      </c>
      <c r="F36" s="43">
        <v>155953830451</v>
      </c>
      <c r="G36" s="43">
        <v>41996937582.380005</v>
      </c>
      <c r="H36" s="43">
        <v>41996937582.380005</v>
      </c>
      <c r="I36" s="43">
        <v>113956892868.62</v>
      </c>
      <c r="J36" s="43">
        <v>0</v>
      </c>
      <c r="M36" s="68"/>
    </row>
    <row r="37" spans="1:13" s="44" customFormat="1" ht="12.75" x14ac:dyDescent="0.2">
      <c r="A37" s="42"/>
      <c r="B37" s="42"/>
      <c r="C37" s="43"/>
      <c r="D37" s="43"/>
      <c r="E37" s="43"/>
      <c r="F37" s="43"/>
      <c r="G37" s="43"/>
      <c r="H37" s="43"/>
      <c r="I37" s="43"/>
      <c r="J37" s="43"/>
      <c r="M37" s="68"/>
    </row>
    <row r="38" spans="1:13" s="44" customFormat="1" ht="12.75" x14ac:dyDescent="0.2">
      <c r="A38" s="42" t="s">
        <v>61</v>
      </c>
      <c r="B38" s="42" t="s">
        <v>62</v>
      </c>
      <c r="C38" s="43">
        <v>66069444</v>
      </c>
      <c r="D38" s="43">
        <v>9.9999999999999995E-7</v>
      </c>
      <c r="E38" s="43">
        <v>9.9999999999999995E-7</v>
      </c>
      <c r="F38" s="43">
        <v>66069444</v>
      </c>
      <c r="G38" s="43">
        <v>2600954</v>
      </c>
      <c r="H38" s="43">
        <v>2600954</v>
      </c>
      <c r="I38" s="43">
        <v>63468490</v>
      </c>
      <c r="J38" s="43">
        <v>0</v>
      </c>
      <c r="M38" s="68"/>
    </row>
    <row r="39" spans="1:13" s="66" customFormat="1" ht="12" x14ac:dyDescent="0.2">
      <c r="A39" s="20" t="s">
        <v>63</v>
      </c>
      <c r="B39" s="73"/>
      <c r="C39" s="74"/>
      <c r="D39" s="74"/>
      <c r="E39" s="74"/>
      <c r="F39" s="74"/>
      <c r="G39" s="74"/>
      <c r="H39" s="74"/>
      <c r="I39" s="74"/>
      <c r="J39" s="74"/>
      <c r="M39" s="67"/>
    </row>
    <row r="40" spans="1:13" s="66" customFormat="1" ht="12" x14ac:dyDescent="0.2">
      <c r="A40" s="75"/>
      <c r="B40" s="75"/>
      <c r="C40" s="76"/>
      <c r="D40" s="76"/>
      <c r="E40" s="76"/>
      <c r="F40" s="76"/>
      <c r="G40" s="76"/>
      <c r="H40" s="76"/>
      <c r="I40" s="76"/>
      <c r="J40" s="76"/>
      <c r="M40" s="67"/>
    </row>
    <row r="41" spans="1:13" s="66" customFormat="1" ht="12" x14ac:dyDescent="0.2">
      <c r="A41" s="75"/>
      <c r="B41" s="75"/>
      <c r="C41" s="76"/>
      <c r="D41" s="76"/>
      <c r="E41" s="76"/>
      <c r="F41" s="76"/>
      <c r="G41" s="76"/>
      <c r="H41" s="76"/>
      <c r="I41" s="76"/>
      <c r="J41" s="76"/>
      <c r="M41" s="67"/>
    </row>
    <row r="42" spans="1:13" x14ac:dyDescent="0.25">
      <c r="E42" s="8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zoomScale="80" zoomScaleNormal="80" workbookViewId="0">
      <selection activeCell="G56" sqref="G56"/>
    </sheetView>
  </sheetViews>
  <sheetFormatPr baseColWidth="10" defaultRowHeight="15" x14ac:dyDescent="0.25"/>
  <cols>
    <col min="1" max="1" width="24.5703125" customWidth="1"/>
    <col min="2" max="2" width="39.7109375" style="15" customWidth="1"/>
    <col min="3" max="3" width="22.42578125" style="2" customWidth="1"/>
    <col min="4" max="4" width="14.85546875" style="2" bestFit="1" customWidth="1"/>
    <col min="5" max="5" width="11.85546875" style="2" bestFit="1" customWidth="1"/>
    <col min="6" max="6" width="16.5703125" style="2" customWidth="1"/>
    <col min="7" max="7" width="19.85546875" style="2" customWidth="1"/>
    <col min="8" max="8" width="21.85546875" style="2" customWidth="1"/>
    <col min="9" max="9" width="21.5703125" style="2" customWidth="1"/>
    <col min="10" max="10" width="21.28515625" style="2" customWidth="1"/>
    <col min="11" max="11" width="20" style="2" customWidth="1"/>
    <col min="12" max="12" width="23.28515625" customWidth="1"/>
  </cols>
  <sheetData>
    <row r="1" spans="1:13" ht="11.25" customHeight="1" x14ac:dyDescent="0.25">
      <c r="A1" s="21"/>
      <c r="C1" s="22"/>
      <c r="D1"/>
      <c r="E1"/>
      <c r="F1"/>
      <c r="G1"/>
      <c r="H1"/>
      <c r="I1"/>
      <c r="J1"/>
      <c r="K1"/>
    </row>
    <row r="2" spans="1:13" ht="11.25" customHeight="1" x14ac:dyDescent="0.25">
      <c r="A2" s="21"/>
      <c r="B2"/>
      <c r="C2" s="22"/>
      <c r="D2"/>
      <c r="E2"/>
      <c r="F2"/>
      <c r="G2"/>
      <c r="H2"/>
      <c r="I2"/>
      <c r="J2"/>
      <c r="K2"/>
    </row>
    <row r="3" spans="1:13" ht="20.25" x14ac:dyDescent="0.3">
      <c r="A3" s="175" t="s">
        <v>19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3" ht="20.25" x14ac:dyDescent="0.3">
      <c r="A4" s="175" t="s">
        <v>138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77"/>
      <c r="M4" s="77"/>
    </row>
    <row r="5" spans="1:13" ht="14.25" customHeight="1" x14ac:dyDescent="0.3">
      <c r="A5" s="23"/>
      <c r="B5" s="48"/>
      <c r="C5" s="9"/>
      <c r="D5" s="48"/>
      <c r="E5" s="9"/>
      <c r="F5" s="48"/>
      <c r="G5" s="48"/>
      <c r="H5" s="9"/>
      <c r="I5" s="9"/>
      <c r="J5" s="9"/>
      <c r="K5" s="9"/>
      <c r="L5" s="47"/>
      <c r="M5" s="47"/>
    </row>
    <row r="6" spans="1:13" ht="25.5" x14ac:dyDescent="0.25">
      <c r="A6" s="24" t="s">
        <v>1</v>
      </c>
      <c r="B6" s="78" t="s">
        <v>2</v>
      </c>
      <c r="C6" s="10" t="s">
        <v>8</v>
      </c>
      <c r="D6" s="10" t="s">
        <v>12</v>
      </c>
      <c r="E6" s="11" t="s">
        <v>13</v>
      </c>
      <c r="F6" s="10" t="s">
        <v>14</v>
      </c>
      <c r="G6" s="10" t="s">
        <v>18</v>
      </c>
      <c r="H6" s="3" t="s">
        <v>9</v>
      </c>
      <c r="I6" s="79" t="s">
        <v>16</v>
      </c>
      <c r="J6" s="10" t="s">
        <v>10</v>
      </c>
      <c r="K6" s="80" t="s">
        <v>17</v>
      </c>
      <c r="M6" s="2"/>
    </row>
    <row r="7" spans="1:13" s="7" customFormat="1" ht="17.25" customHeight="1" x14ac:dyDescent="0.25">
      <c r="A7" s="25">
        <v>0</v>
      </c>
      <c r="B7" s="35" t="s">
        <v>11</v>
      </c>
      <c r="C7" s="81">
        <f t="shared" ref="C7:K7" si="0">+C9+C43</f>
        <v>223947928931</v>
      </c>
      <c r="D7" s="81">
        <f t="shared" si="0"/>
        <v>0</v>
      </c>
      <c r="E7" s="81">
        <f t="shared" si="0"/>
        <v>0</v>
      </c>
      <c r="F7" s="81">
        <f t="shared" si="0"/>
        <v>534100000</v>
      </c>
      <c r="G7" s="81">
        <f t="shared" si="0"/>
        <v>-534100000</v>
      </c>
      <c r="H7" s="81">
        <f t="shared" si="0"/>
        <v>223947928931</v>
      </c>
      <c r="I7" s="81">
        <f t="shared" si="0"/>
        <v>51864137247.610001</v>
      </c>
      <c r="J7" s="81">
        <f t="shared" si="0"/>
        <v>172083791683.39001</v>
      </c>
      <c r="K7" s="81">
        <f t="shared" si="0"/>
        <v>13092846077.779999</v>
      </c>
      <c r="L7" s="27"/>
    </row>
    <row r="8" spans="1:13" s="12" customFormat="1" x14ac:dyDescent="0.25">
      <c r="A8" s="26"/>
      <c r="B8" s="29"/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1:13" s="84" customFormat="1" ht="15.75" customHeight="1" x14ac:dyDescent="0.2">
      <c r="A9" s="82" t="s">
        <v>64</v>
      </c>
      <c r="B9" s="82" t="s">
        <v>65</v>
      </c>
      <c r="C9" s="83">
        <v>35208558835</v>
      </c>
      <c r="D9" s="83">
        <v>0</v>
      </c>
      <c r="E9" s="83">
        <v>0</v>
      </c>
      <c r="F9" s="83">
        <v>133000000</v>
      </c>
      <c r="G9" s="83">
        <v>-133000000</v>
      </c>
      <c r="H9" s="83">
        <v>35208558835</v>
      </c>
      <c r="I9" s="83">
        <v>9407614791.2999992</v>
      </c>
      <c r="J9" s="83">
        <v>25800944043.700001</v>
      </c>
      <c r="K9" s="83">
        <v>3041413323.6999998</v>
      </c>
    </row>
    <row r="10" spans="1:13" s="87" customFormat="1" ht="12.75" x14ac:dyDescent="0.2">
      <c r="A10" s="85" t="s">
        <v>66</v>
      </c>
      <c r="B10" s="85" t="s">
        <v>67</v>
      </c>
      <c r="C10" s="86">
        <v>8061092281</v>
      </c>
      <c r="D10" s="86">
        <v>0</v>
      </c>
      <c r="E10" s="86">
        <v>0</v>
      </c>
      <c r="F10" s="86">
        <v>0</v>
      </c>
      <c r="G10" s="86">
        <v>0</v>
      </c>
      <c r="H10" s="86">
        <v>8061092281</v>
      </c>
      <c r="I10" s="86">
        <v>1264173815</v>
      </c>
      <c r="J10" s="86">
        <v>6796918466</v>
      </c>
      <c r="K10" s="86">
        <v>1264173815</v>
      </c>
    </row>
    <row r="11" spans="1:13" s="87" customFormat="1" ht="12.75" x14ac:dyDescent="0.2">
      <c r="A11" s="85" t="s">
        <v>68</v>
      </c>
      <c r="B11" s="85" t="s">
        <v>69</v>
      </c>
      <c r="C11" s="86">
        <v>5358682152</v>
      </c>
      <c r="D11" s="86">
        <v>0</v>
      </c>
      <c r="E11" s="86">
        <v>0</v>
      </c>
      <c r="F11" s="86">
        <v>0</v>
      </c>
      <c r="G11" s="86">
        <v>0</v>
      </c>
      <c r="H11" s="86">
        <v>5358682152</v>
      </c>
      <c r="I11" s="86">
        <v>922912727</v>
      </c>
      <c r="J11" s="86">
        <v>4435769425</v>
      </c>
      <c r="K11" s="86">
        <v>922912727</v>
      </c>
    </row>
    <row r="12" spans="1:13" s="90" customFormat="1" ht="12.75" x14ac:dyDescent="0.2">
      <c r="A12" s="88" t="s">
        <v>70</v>
      </c>
      <c r="B12" s="88" t="s">
        <v>71</v>
      </c>
      <c r="C12" s="89">
        <v>3211076610</v>
      </c>
      <c r="D12" s="89">
        <v>0</v>
      </c>
      <c r="E12" s="89">
        <v>0</v>
      </c>
      <c r="F12" s="89">
        <v>0</v>
      </c>
      <c r="G12" s="89">
        <v>0</v>
      </c>
      <c r="H12" s="89">
        <v>3211076610</v>
      </c>
      <c r="I12" s="89">
        <v>613796758</v>
      </c>
      <c r="J12" s="89">
        <v>2597279852</v>
      </c>
      <c r="K12" s="89">
        <v>613796758</v>
      </c>
    </row>
    <row r="13" spans="1:13" s="90" customFormat="1" ht="12.75" x14ac:dyDescent="0.2">
      <c r="A13" s="88" t="s">
        <v>72</v>
      </c>
      <c r="B13" s="88" t="s">
        <v>73</v>
      </c>
      <c r="C13" s="89">
        <v>1026078301</v>
      </c>
      <c r="D13" s="89">
        <v>0</v>
      </c>
      <c r="E13" s="89">
        <v>0</v>
      </c>
      <c r="F13" s="89">
        <v>0</v>
      </c>
      <c r="G13" s="89">
        <v>0</v>
      </c>
      <c r="H13" s="89">
        <v>1026078301</v>
      </c>
      <c r="I13" s="89">
        <v>280622551</v>
      </c>
      <c r="J13" s="89">
        <v>745455750</v>
      </c>
      <c r="K13" s="89">
        <v>280622551</v>
      </c>
    </row>
    <row r="14" spans="1:13" s="90" customFormat="1" ht="12.75" x14ac:dyDescent="0.2">
      <c r="A14" s="88" t="s">
        <v>74</v>
      </c>
      <c r="B14" s="88" t="s">
        <v>75</v>
      </c>
      <c r="C14" s="89">
        <v>1121527241</v>
      </c>
      <c r="D14" s="89">
        <v>0</v>
      </c>
      <c r="E14" s="89">
        <v>0</v>
      </c>
      <c r="F14" s="89">
        <v>0</v>
      </c>
      <c r="G14" s="89">
        <v>0</v>
      </c>
      <c r="H14" s="89">
        <v>1121527241</v>
      </c>
      <c r="I14" s="89">
        <v>28493418</v>
      </c>
      <c r="J14" s="89">
        <v>1093033823</v>
      </c>
      <c r="K14" s="89">
        <v>28493418</v>
      </c>
    </row>
    <row r="15" spans="1:13" s="87" customFormat="1" ht="12.75" x14ac:dyDescent="0.2">
      <c r="A15" s="85" t="s">
        <v>76</v>
      </c>
      <c r="B15" s="85" t="s">
        <v>77</v>
      </c>
      <c r="C15" s="86">
        <v>2702410129</v>
      </c>
      <c r="D15" s="86">
        <v>0</v>
      </c>
      <c r="E15" s="86">
        <v>0</v>
      </c>
      <c r="F15" s="86">
        <v>0</v>
      </c>
      <c r="G15" s="86">
        <v>0</v>
      </c>
      <c r="H15" s="86">
        <v>2702410129</v>
      </c>
      <c r="I15" s="86">
        <v>341261088</v>
      </c>
      <c r="J15" s="86">
        <v>2361149041</v>
      </c>
      <c r="K15" s="86">
        <v>341261088</v>
      </c>
      <c r="L15" s="91"/>
    </row>
    <row r="16" spans="1:13" s="90" customFormat="1" ht="12.75" x14ac:dyDescent="0.2">
      <c r="A16" s="88" t="s">
        <v>78</v>
      </c>
      <c r="B16" s="88" t="s">
        <v>71</v>
      </c>
      <c r="C16" s="89">
        <v>1929238538</v>
      </c>
      <c r="D16" s="89">
        <v>0</v>
      </c>
      <c r="E16" s="89">
        <v>0</v>
      </c>
      <c r="F16" s="89">
        <v>0</v>
      </c>
      <c r="G16" s="89">
        <v>0</v>
      </c>
      <c r="H16" s="89">
        <v>1929238538</v>
      </c>
      <c r="I16" s="89">
        <v>286603275</v>
      </c>
      <c r="J16" s="89">
        <v>1642635263</v>
      </c>
      <c r="K16" s="89">
        <v>286603275</v>
      </c>
      <c r="L16" s="92"/>
    </row>
    <row r="17" spans="1:11" s="90" customFormat="1" ht="12.75" x14ac:dyDescent="0.2">
      <c r="A17" s="88" t="s">
        <v>79</v>
      </c>
      <c r="B17" s="88" t="s">
        <v>73</v>
      </c>
      <c r="C17" s="89">
        <v>563625717</v>
      </c>
      <c r="D17" s="89">
        <v>0</v>
      </c>
      <c r="E17" s="89">
        <v>0</v>
      </c>
      <c r="F17" s="89">
        <v>0</v>
      </c>
      <c r="G17" s="89">
        <v>0</v>
      </c>
      <c r="H17" s="89">
        <v>563625717</v>
      </c>
      <c r="I17" s="89">
        <v>53898930</v>
      </c>
      <c r="J17" s="89">
        <v>509726787</v>
      </c>
      <c r="K17" s="89">
        <v>53898930</v>
      </c>
    </row>
    <row r="18" spans="1:11" s="90" customFormat="1" ht="12.75" x14ac:dyDescent="0.2">
      <c r="A18" s="88" t="s">
        <v>80</v>
      </c>
      <c r="B18" s="88" t="s">
        <v>75</v>
      </c>
      <c r="C18" s="89">
        <v>209545874</v>
      </c>
      <c r="D18" s="89">
        <v>0</v>
      </c>
      <c r="E18" s="89">
        <v>0</v>
      </c>
      <c r="F18" s="89">
        <v>0</v>
      </c>
      <c r="G18" s="89">
        <v>0</v>
      </c>
      <c r="H18" s="89">
        <v>209545874</v>
      </c>
      <c r="I18" s="89">
        <v>758883</v>
      </c>
      <c r="J18" s="89">
        <v>208786991</v>
      </c>
      <c r="K18" s="89">
        <v>758883</v>
      </c>
    </row>
    <row r="19" spans="1:11" s="87" customFormat="1" ht="12.75" x14ac:dyDescent="0.2">
      <c r="A19" s="85"/>
      <c r="B19" s="85"/>
      <c r="C19" s="86"/>
      <c r="D19" s="86"/>
      <c r="E19" s="86"/>
      <c r="F19" s="86"/>
      <c r="G19" s="86"/>
      <c r="H19" s="86"/>
      <c r="I19" s="86"/>
      <c r="J19" s="86"/>
      <c r="K19" s="86"/>
    </row>
    <row r="20" spans="1:11" s="87" customFormat="1" ht="12.75" x14ac:dyDescent="0.2">
      <c r="A20" s="85" t="s">
        <v>81</v>
      </c>
      <c r="B20" s="85" t="s">
        <v>82</v>
      </c>
      <c r="C20" s="86">
        <v>14436600064</v>
      </c>
      <c r="D20" s="86">
        <v>0</v>
      </c>
      <c r="E20" s="86">
        <v>0</v>
      </c>
      <c r="F20" s="86">
        <v>118000000</v>
      </c>
      <c r="G20" s="86">
        <v>-133000000</v>
      </c>
      <c r="H20" s="86">
        <v>14421600064</v>
      </c>
      <c r="I20" s="86">
        <v>6650481704.6999998</v>
      </c>
      <c r="J20" s="86">
        <v>7771118359.3000002</v>
      </c>
      <c r="K20" s="86">
        <v>1581044908.6999998</v>
      </c>
    </row>
    <row r="21" spans="1:11" s="90" customFormat="1" ht="12.75" x14ac:dyDescent="0.2">
      <c r="A21" s="88" t="s">
        <v>83</v>
      </c>
      <c r="B21" s="88" t="s">
        <v>84</v>
      </c>
      <c r="C21" s="89">
        <v>135000000</v>
      </c>
      <c r="D21" s="89">
        <v>0</v>
      </c>
      <c r="E21" s="89">
        <v>0</v>
      </c>
      <c r="F21" s="89">
        <v>20000000</v>
      </c>
      <c r="G21" s="89">
        <v>0</v>
      </c>
      <c r="H21" s="89">
        <v>155000000</v>
      </c>
      <c r="I21" s="89">
        <v>58619576</v>
      </c>
      <c r="J21" s="89">
        <v>96380424</v>
      </c>
      <c r="K21" s="89">
        <v>49599576</v>
      </c>
    </row>
    <row r="22" spans="1:11" s="90" customFormat="1" ht="12.75" x14ac:dyDescent="0.2">
      <c r="A22" s="88" t="s">
        <v>87</v>
      </c>
      <c r="B22" s="88" t="s">
        <v>88</v>
      </c>
      <c r="C22" s="89">
        <v>14301600064</v>
      </c>
      <c r="D22" s="89">
        <v>0</v>
      </c>
      <c r="E22" s="89">
        <v>0</v>
      </c>
      <c r="F22" s="89">
        <v>98000000</v>
      </c>
      <c r="G22" s="89">
        <v>-133000000</v>
      </c>
      <c r="H22" s="89">
        <v>14266600064</v>
      </c>
      <c r="I22" s="89">
        <v>6591862128.6999998</v>
      </c>
      <c r="J22" s="89">
        <v>7674737935.3000002</v>
      </c>
      <c r="K22" s="89">
        <v>1531445332.6999998</v>
      </c>
    </row>
    <row r="23" spans="1:11" s="90" customFormat="1" ht="12.75" x14ac:dyDescent="0.2">
      <c r="A23" s="88"/>
      <c r="B23" s="88"/>
      <c r="C23" s="89"/>
      <c r="D23" s="89"/>
      <c r="E23" s="89"/>
      <c r="F23" s="89"/>
      <c r="G23" s="89"/>
      <c r="H23" s="89"/>
      <c r="I23" s="89"/>
      <c r="J23" s="89"/>
      <c r="K23" s="89"/>
    </row>
    <row r="24" spans="1:11" s="87" customFormat="1" ht="12.75" x14ac:dyDescent="0.2">
      <c r="A24" s="85" t="s">
        <v>91</v>
      </c>
      <c r="B24" s="85" t="s">
        <v>92</v>
      </c>
      <c r="C24" s="86">
        <v>360595016</v>
      </c>
      <c r="D24" s="86">
        <v>0</v>
      </c>
      <c r="E24" s="86">
        <v>0</v>
      </c>
      <c r="F24" s="86">
        <v>0</v>
      </c>
      <c r="G24" s="86">
        <v>0</v>
      </c>
      <c r="H24" s="86">
        <v>360595016</v>
      </c>
      <c r="I24" s="86">
        <v>145712852</v>
      </c>
      <c r="J24" s="86">
        <v>214882164</v>
      </c>
      <c r="K24" s="86">
        <v>145712852</v>
      </c>
    </row>
    <row r="25" spans="1:11" s="90" customFormat="1" ht="12.75" x14ac:dyDescent="0.2">
      <c r="A25" s="88" t="s">
        <v>139</v>
      </c>
      <c r="B25" s="88" t="s">
        <v>140</v>
      </c>
      <c r="C25" s="89">
        <v>10595016</v>
      </c>
      <c r="D25" s="89">
        <v>0</v>
      </c>
      <c r="E25" s="89">
        <v>0</v>
      </c>
      <c r="F25" s="89">
        <v>0</v>
      </c>
      <c r="G25" s="89">
        <v>0</v>
      </c>
      <c r="H25" s="89">
        <v>10595016</v>
      </c>
      <c r="I25" s="89">
        <v>1533100</v>
      </c>
      <c r="J25" s="89">
        <v>9061916</v>
      </c>
      <c r="K25" s="89">
        <v>1533100</v>
      </c>
    </row>
    <row r="26" spans="1:11" s="90" customFormat="1" ht="12.75" x14ac:dyDescent="0.2">
      <c r="A26" s="88" t="s">
        <v>93</v>
      </c>
      <c r="B26" s="88" t="s">
        <v>94</v>
      </c>
      <c r="C26" s="89">
        <v>350000000</v>
      </c>
      <c r="D26" s="89">
        <v>0</v>
      </c>
      <c r="E26" s="89">
        <v>0</v>
      </c>
      <c r="F26" s="89">
        <v>0</v>
      </c>
      <c r="G26" s="89">
        <v>0</v>
      </c>
      <c r="H26" s="89">
        <v>350000000</v>
      </c>
      <c r="I26" s="89">
        <v>144179752</v>
      </c>
      <c r="J26" s="89">
        <v>205820248</v>
      </c>
      <c r="K26" s="89">
        <v>144179752</v>
      </c>
    </row>
    <row r="27" spans="1:11" s="90" customFormat="1" ht="12.75" x14ac:dyDescent="0.2">
      <c r="A27" s="88"/>
      <c r="B27" s="88"/>
      <c r="C27" s="89"/>
      <c r="D27" s="89"/>
      <c r="E27" s="89"/>
      <c r="F27" s="89"/>
      <c r="G27" s="89"/>
      <c r="H27" s="89"/>
      <c r="I27" s="89"/>
      <c r="J27" s="89"/>
      <c r="K27" s="89"/>
    </row>
    <row r="28" spans="1:11" s="87" customFormat="1" ht="12.75" x14ac:dyDescent="0.2">
      <c r="A28" s="85" t="s">
        <v>141</v>
      </c>
      <c r="B28" s="85" t="s">
        <v>120</v>
      </c>
      <c r="C28" s="86">
        <v>11606135022</v>
      </c>
      <c r="D28" s="86">
        <v>0</v>
      </c>
      <c r="E28" s="86">
        <v>0</v>
      </c>
      <c r="F28" s="86">
        <v>0</v>
      </c>
      <c r="G28" s="86">
        <v>0</v>
      </c>
      <c r="H28" s="86">
        <v>11606135022</v>
      </c>
      <c r="I28" s="86">
        <v>1297114671.5999999</v>
      </c>
      <c r="J28" s="86">
        <v>10309020350.4</v>
      </c>
      <c r="K28" s="86">
        <v>350000</v>
      </c>
    </row>
    <row r="29" spans="1:11" s="90" customFormat="1" ht="12.75" x14ac:dyDescent="0.2">
      <c r="A29" s="88" t="s">
        <v>142</v>
      </c>
      <c r="B29" s="88" t="s">
        <v>89</v>
      </c>
      <c r="C29" s="89">
        <v>9324001292</v>
      </c>
      <c r="D29" s="89">
        <v>0</v>
      </c>
      <c r="E29" s="89">
        <v>0</v>
      </c>
      <c r="F29" s="89">
        <v>0</v>
      </c>
      <c r="G29" s="89">
        <v>0</v>
      </c>
      <c r="H29" s="89">
        <v>9324001292</v>
      </c>
      <c r="I29" s="89">
        <v>1136192246</v>
      </c>
      <c r="J29" s="89">
        <v>8187809046</v>
      </c>
      <c r="K29" s="89">
        <v>0</v>
      </c>
    </row>
    <row r="30" spans="1:11" s="90" customFormat="1" ht="12.75" x14ac:dyDescent="0.2">
      <c r="A30" s="88" t="s">
        <v>143</v>
      </c>
      <c r="B30" s="88" t="s">
        <v>90</v>
      </c>
      <c r="C30" s="89">
        <v>2282133730</v>
      </c>
      <c r="D30" s="89">
        <v>0</v>
      </c>
      <c r="E30" s="89">
        <v>0</v>
      </c>
      <c r="F30" s="89">
        <v>0</v>
      </c>
      <c r="G30" s="89">
        <v>0</v>
      </c>
      <c r="H30" s="89">
        <v>2282133730</v>
      </c>
      <c r="I30" s="89">
        <v>160922425.59999999</v>
      </c>
      <c r="J30" s="89">
        <v>2121211304.4000001</v>
      </c>
      <c r="K30" s="89">
        <v>350000</v>
      </c>
    </row>
    <row r="31" spans="1:11" s="87" customFormat="1" ht="12.75" x14ac:dyDescent="0.2">
      <c r="A31" s="85"/>
      <c r="B31" s="85"/>
      <c r="C31" s="86"/>
      <c r="D31" s="86"/>
      <c r="E31" s="86"/>
      <c r="F31" s="86"/>
      <c r="G31" s="86"/>
      <c r="H31" s="86"/>
      <c r="I31" s="86"/>
      <c r="J31" s="86"/>
      <c r="K31" s="86"/>
    </row>
    <row r="32" spans="1:11" s="87" customFormat="1" ht="12.75" x14ac:dyDescent="0.2">
      <c r="A32" s="85" t="s">
        <v>95</v>
      </c>
      <c r="B32" s="85" t="s">
        <v>96</v>
      </c>
      <c r="C32" s="86">
        <v>429702106</v>
      </c>
      <c r="D32" s="86">
        <v>0</v>
      </c>
      <c r="E32" s="86">
        <v>0</v>
      </c>
      <c r="F32" s="86">
        <v>0</v>
      </c>
      <c r="G32" s="86">
        <v>0</v>
      </c>
      <c r="H32" s="86">
        <v>429702106</v>
      </c>
      <c r="I32" s="86">
        <v>2000000</v>
      </c>
      <c r="J32" s="86">
        <v>427702106</v>
      </c>
      <c r="K32" s="86">
        <v>2000000</v>
      </c>
    </row>
    <row r="33" spans="1:11" s="87" customFormat="1" ht="12.75" x14ac:dyDescent="0.2">
      <c r="A33" s="85" t="s">
        <v>97</v>
      </c>
      <c r="B33" s="85" t="s">
        <v>98</v>
      </c>
      <c r="C33" s="86">
        <v>429702106</v>
      </c>
      <c r="D33" s="86">
        <v>0</v>
      </c>
      <c r="E33" s="86">
        <v>0</v>
      </c>
      <c r="F33" s="86">
        <v>0</v>
      </c>
      <c r="G33" s="86">
        <v>0</v>
      </c>
      <c r="H33" s="86">
        <v>429702106</v>
      </c>
      <c r="I33" s="86">
        <v>2000000</v>
      </c>
      <c r="J33" s="86">
        <v>427702106</v>
      </c>
      <c r="K33" s="86">
        <v>2000000</v>
      </c>
    </row>
    <row r="34" spans="1:11" s="87" customFormat="1" ht="12.75" x14ac:dyDescent="0.2">
      <c r="A34" s="85"/>
      <c r="B34" s="85"/>
      <c r="C34" s="86"/>
      <c r="D34" s="86"/>
      <c r="E34" s="86"/>
      <c r="F34" s="86"/>
      <c r="G34" s="86"/>
      <c r="H34" s="86"/>
      <c r="I34" s="86"/>
      <c r="J34" s="86"/>
      <c r="K34" s="86"/>
    </row>
    <row r="35" spans="1:11" s="87" customFormat="1" ht="12.75" x14ac:dyDescent="0.2">
      <c r="A35" s="85" t="s">
        <v>99</v>
      </c>
      <c r="B35" s="85" t="s">
        <v>100</v>
      </c>
      <c r="C35" s="86">
        <v>314434346</v>
      </c>
      <c r="D35" s="86">
        <v>0</v>
      </c>
      <c r="E35" s="86">
        <v>0</v>
      </c>
      <c r="F35" s="86">
        <v>15000000</v>
      </c>
      <c r="G35" s="86">
        <v>0</v>
      </c>
      <c r="H35" s="86">
        <v>329434346</v>
      </c>
      <c r="I35" s="86">
        <v>48131748</v>
      </c>
      <c r="J35" s="86">
        <v>281302598</v>
      </c>
      <c r="K35" s="86">
        <v>48131748</v>
      </c>
    </row>
    <row r="36" spans="1:11" s="90" customFormat="1" ht="12.75" x14ac:dyDescent="0.2">
      <c r="A36" s="88" t="s">
        <v>101</v>
      </c>
      <c r="B36" s="88" t="s">
        <v>102</v>
      </c>
      <c r="C36" s="89">
        <v>52224880</v>
      </c>
      <c r="D36" s="89">
        <v>0</v>
      </c>
      <c r="E36" s="89">
        <v>0</v>
      </c>
      <c r="F36" s="89">
        <v>0</v>
      </c>
      <c r="G36" s="89">
        <v>0</v>
      </c>
      <c r="H36" s="89">
        <v>52224880</v>
      </c>
      <c r="I36" s="89">
        <v>2946800</v>
      </c>
      <c r="J36" s="89">
        <v>49278080</v>
      </c>
      <c r="K36" s="89">
        <v>2946800</v>
      </c>
    </row>
    <row r="37" spans="1:11" s="90" customFormat="1" ht="12.75" x14ac:dyDescent="0.2">
      <c r="A37" s="88" t="s">
        <v>144</v>
      </c>
      <c r="B37" s="88" t="s">
        <v>145</v>
      </c>
      <c r="C37" s="89">
        <v>40164033</v>
      </c>
      <c r="D37" s="89">
        <v>0</v>
      </c>
      <c r="E37" s="89">
        <v>0</v>
      </c>
      <c r="F37" s="89">
        <v>15000000</v>
      </c>
      <c r="G37" s="89">
        <v>0</v>
      </c>
      <c r="H37" s="89">
        <v>55164033</v>
      </c>
      <c r="I37" s="89">
        <v>39164108</v>
      </c>
      <c r="J37" s="89">
        <v>15999925</v>
      </c>
      <c r="K37" s="89">
        <v>39164108</v>
      </c>
    </row>
    <row r="38" spans="1:11" s="90" customFormat="1" ht="12.75" x14ac:dyDescent="0.2">
      <c r="A38" s="88" t="s">
        <v>146</v>
      </c>
      <c r="B38" s="88" t="s">
        <v>147</v>
      </c>
      <c r="C38" s="89">
        <v>29591089</v>
      </c>
      <c r="D38" s="89">
        <v>0</v>
      </c>
      <c r="E38" s="89">
        <v>0</v>
      </c>
      <c r="F38" s="89">
        <v>0</v>
      </c>
      <c r="G38" s="89">
        <v>0</v>
      </c>
      <c r="H38" s="89">
        <v>29591089</v>
      </c>
      <c r="I38" s="89">
        <v>4601840</v>
      </c>
      <c r="J38" s="89">
        <v>24989249</v>
      </c>
      <c r="K38" s="89">
        <v>4601840</v>
      </c>
    </row>
    <row r="39" spans="1:11" s="90" customFormat="1" ht="12.75" x14ac:dyDescent="0.2">
      <c r="A39" s="88" t="s">
        <v>103</v>
      </c>
      <c r="B39" s="88" t="s">
        <v>104</v>
      </c>
      <c r="C39" s="89">
        <v>120467614</v>
      </c>
      <c r="D39" s="89">
        <v>0</v>
      </c>
      <c r="E39" s="89">
        <v>0</v>
      </c>
      <c r="F39" s="89">
        <v>0</v>
      </c>
      <c r="G39" s="89">
        <v>0</v>
      </c>
      <c r="H39" s="89">
        <v>120467614</v>
      </c>
      <c r="I39" s="89">
        <v>1419000</v>
      </c>
      <c r="J39" s="89">
        <v>119048614</v>
      </c>
      <c r="K39" s="89">
        <v>1419000</v>
      </c>
    </row>
    <row r="40" spans="1:11" s="90" customFormat="1" ht="12.75" x14ac:dyDescent="0.2">
      <c r="A40" s="88" t="s">
        <v>105</v>
      </c>
      <c r="B40" s="88" t="s">
        <v>29</v>
      </c>
      <c r="C40" s="89">
        <v>11986730</v>
      </c>
      <c r="D40" s="89">
        <v>0</v>
      </c>
      <c r="E40" s="89">
        <v>0</v>
      </c>
      <c r="F40" s="89">
        <v>0</v>
      </c>
      <c r="G40" s="89">
        <v>0</v>
      </c>
      <c r="H40" s="89">
        <v>11986730</v>
      </c>
      <c r="I40" s="89">
        <v>0</v>
      </c>
      <c r="J40" s="89">
        <v>11986730</v>
      </c>
      <c r="K40" s="89">
        <v>0</v>
      </c>
    </row>
    <row r="41" spans="1:11" s="90" customFormat="1" ht="12.75" x14ac:dyDescent="0.2">
      <c r="A41" s="88" t="s">
        <v>106</v>
      </c>
      <c r="B41" s="88" t="s">
        <v>148</v>
      </c>
      <c r="C41" s="89">
        <v>60000000</v>
      </c>
      <c r="D41" s="89">
        <v>0</v>
      </c>
      <c r="E41" s="89">
        <v>0</v>
      </c>
      <c r="F41" s="89">
        <v>0</v>
      </c>
      <c r="G41" s="89">
        <v>0</v>
      </c>
      <c r="H41" s="89">
        <v>60000000</v>
      </c>
      <c r="I41" s="89">
        <v>0</v>
      </c>
      <c r="J41" s="89">
        <v>60000000</v>
      </c>
      <c r="K41" s="89">
        <v>0</v>
      </c>
    </row>
    <row r="42" spans="1:11" s="90" customFormat="1" ht="12.75" x14ac:dyDescent="0.2">
      <c r="A42" s="88"/>
      <c r="B42" s="88"/>
      <c r="C42" s="89"/>
      <c r="D42" s="89"/>
      <c r="E42" s="89"/>
      <c r="F42" s="89"/>
      <c r="G42" s="89"/>
      <c r="H42" s="89"/>
      <c r="I42" s="89"/>
      <c r="J42" s="89"/>
      <c r="K42" s="89"/>
    </row>
    <row r="43" spans="1:11" s="84" customFormat="1" ht="15" customHeight="1" x14ac:dyDescent="0.2">
      <c r="A43" s="82" t="s">
        <v>107</v>
      </c>
      <c r="B43" s="82" t="s">
        <v>82</v>
      </c>
      <c r="C43" s="83">
        <v>188739370096</v>
      </c>
      <c r="D43" s="83">
        <v>0</v>
      </c>
      <c r="E43" s="83">
        <v>0</v>
      </c>
      <c r="F43" s="83">
        <v>401100000</v>
      </c>
      <c r="G43" s="83">
        <v>-401100000</v>
      </c>
      <c r="H43" s="83">
        <v>188739370096</v>
      </c>
      <c r="I43" s="83">
        <v>42456522456.309998</v>
      </c>
      <c r="J43" s="83">
        <v>146282847639.69</v>
      </c>
      <c r="K43" s="83">
        <v>10051432754.08</v>
      </c>
    </row>
    <row r="44" spans="1:11" s="87" customFormat="1" ht="12.75" x14ac:dyDescent="0.2">
      <c r="A44" s="85" t="s">
        <v>108</v>
      </c>
      <c r="B44" s="85" t="s">
        <v>82</v>
      </c>
      <c r="C44" s="86">
        <v>188739370096</v>
      </c>
      <c r="D44" s="86">
        <v>0</v>
      </c>
      <c r="E44" s="86">
        <v>0</v>
      </c>
      <c r="F44" s="86">
        <v>401100000</v>
      </c>
      <c r="G44" s="86">
        <v>-401100000</v>
      </c>
      <c r="H44" s="86">
        <v>188739370096</v>
      </c>
      <c r="I44" s="86">
        <v>42456522456.309998</v>
      </c>
      <c r="J44" s="86">
        <v>146282847639.69</v>
      </c>
      <c r="K44" s="86">
        <v>10051432754.08</v>
      </c>
    </row>
    <row r="45" spans="1:11" s="84" customFormat="1" ht="12.75" x14ac:dyDescent="0.2">
      <c r="A45" s="85" t="s">
        <v>109</v>
      </c>
      <c r="B45" s="85" t="s">
        <v>84</v>
      </c>
      <c r="C45" s="86">
        <v>188106783930</v>
      </c>
      <c r="D45" s="86">
        <v>0</v>
      </c>
      <c r="E45" s="86">
        <v>0</v>
      </c>
      <c r="F45" s="86">
        <v>0</v>
      </c>
      <c r="G45" s="86">
        <v>-401100000</v>
      </c>
      <c r="H45" s="86">
        <v>187705683930</v>
      </c>
      <c r="I45" s="86">
        <v>41793882275.910004</v>
      </c>
      <c r="J45" s="86">
        <v>145911801654.09</v>
      </c>
      <c r="K45" s="86">
        <v>9992722404.0799999</v>
      </c>
    </row>
    <row r="46" spans="1:11" s="87" customFormat="1" ht="12.75" x14ac:dyDescent="0.2">
      <c r="A46" s="85" t="s">
        <v>110</v>
      </c>
      <c r="B46" s="85" t="s">
        <v>85</v>
      </c>
      <c r="C46" s="86">
        <v>188106783930</v>
      </c>
      <c r="D46" s="86">
        <v>0</v>
      </c>
      <c r="E46" s="86">
        <v>0</v>
      </c>
      <c r="F46" s="86">
        <v>0</v>
      </c>
      <c r="G46" s="86">
        <v>-401100000</v>
      </c>
      <c r="H46" s="86">
        <v>187705683930</v>
      </c>
      <c r="I46" s="86">
        <v>41793882275.910004</v>
      </c>
      <c r="J46" s="86">
        <v>145911801654.09</v>
      </c>
      <c r="K46" s="86">
        <v>9992722404.0799999</v>
      </c>
    </row>
    <row r="47" spans="1:11" s="90" customFormat="1" ht="12.75" x14ac:dyDescent="0.2">
      <c r="A47" s="88" t="s">
        <v>111</v>
      </c>
      <c r="B47" s="88" t="s">
        <v>112</v>
      </c>
      <c r="C47" s="89">
        <v>187925783930</v>
      </c>
      <c r="D47" s="89">
        <v>0</v>
      </c>
      <c r="E47" s="89">
        <v>0</v>
      </c>
      <c r="F47" s="89">
        <v>0</v>
      </c>
      <c r="G47" s="89">
        <v>-401100000</v>
      </c>
      <c r="H47" s="89">
        <v>187524683930</v>
      </c>
      <c r="I47" s="89">
        <v>41793882275.910004</v>
      </c>
      <c r="J47" s="89">
        <v>145730801654.09</v>
      </c>
      <c r="K47" s="89">
        <v>9992722404.0799999</v>
      </c>
    </row>
    <row r="48" spans="1:11" s="90" customFormat="1" ht="12.75" x14ac:dyDescent="0.2">
      <c r="A48" s="88" t="s">
        <v>113</v>
      </c>
      <c r="B48" s="88" t="s">
        <v>86</v>
      </c>
      <c r="C48" s="89">
        <v>181000000</v>
      </c>
      <c r="D48" s="89">
        <v>0</v>
      </c>
      <c r="E48" s="89">
        <v>0</v>
      </c>
      <c r="F48" s="89">
        <v>0</v>
      </c>
      <c r="G48" s="89">
        <v>0</v>
      </c>
      <c r="H48" s="89">
        <v>181000000</v>
      </c>
      <c r="I48" s="89">
        <v>0</v>
      </c>
      <c r="J48" s="89">
        <v>181000000</v>
      </c>
      <c r="K48" s="89">
        <v>0</v>
      </c>
    </row>
    <row r="49" spans="1:11" s="87" customFormat="1" ht="12.75" x14ac:dyDescent="0.2">
      <c r="A49" s="85"/>
      <c r="B49" s="85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87" customFormat="1" ht="12.75" x14ac:dyDescent="0.2">
      <c r="A50" s="85" t="s">
        <v>114</v>
      </c>
      <c r="B50" s="85" t="s">
        <v>88</v>
      </c>
      <c r="C50" s="86">
        <v>632586166</v>
      </c>
      <c r="D50" s="86">
        <v>0</v>
      </c>
      <c r="E50" s="86">
        <v>0</v>
      </c>
      <c r="F50" s="86">
        <v>401100000</v>
      </c>
      <c r="G50" s="86">
        <v>0</v>
      </c>
      <c r="H50" s="86">
        <v>1033686166</v>
      </c>
      <c r="I50" s="86">
        <v>662640180.39999998</v>
      </c>
      <c r="J50" s="86">
        <v>371045985.60000002</v>
      </c>
      <c r="K50" s="86">
        <v>58710350</v>
      </c>
    </row>
    <row r="51" spans="1:11" s="87" customFormat="1" ht="12.75" x14ac:dyDescent="0.2">
      <c r="A51" s="85" t="s">
        <v>115</v>
      </c>
      <c r="B51" s="85" t="s">
        <v>90</v>
      </c>
      <c r="C51" s="86">
        <v>632586166</v>
      </c>
      <c r="D51" s="86">
        <v>0</v>
      </c>
      <c r="E51" s="86">
        <v>0</v>
      </c>
      <c r="F51" s="86">
        <v>401100000</v>
      </c>
      <c r="G51" s="86">
        <v>0</v>
      </c>
      <c r="H51" s="86">
        <v>1033686166</v>
      </c>
      <c r="I51" s="86">
        <v>662640180.39999998</v>
      </c>
      <c r="J51" s="86">
        <v>371045985.60000002</v>
      </c>
      <c r="K51" s="86">
        <v>58710350</v>
      </c>
    </row>
    <row r="52" spans="1:11" s="90" customFormat="1" ht="12.75" x14ac:dyDescent="0.2">
      <c r="A52" s="88" t="s">
        <v>116</v>
      </c>
      <c r="B52" s="88" t="s">
        <v>117</v>
      </c>
      <c r="C52" s="89">
        <v>360225580</v>
      </c>
      <c r="D52" s="89">
        <v>0</v>
      </c>
      <c r="E52" s="89">
        <v>0</v>
      </c>
      <c r="F52" s="89">
        <v>0</v>
      </c>
      <c r="G52" s="89">
        <v>0</v>
      </c>
      <c r="H52" s="89">
        <v>360225580</v>
      </c>
      <c r="I52" s="89">
        <v>9222000</v>
      </c>
      <c r="J52" s="89">
        <v>351003580</v>
      </c>
      <c r="K52" s="89">
        <v>2677000</v>
      </c>
    </row>
    <row r="53" spans="1:11" s="90" customFormat="1" ht="12.75" x14ac:dyDescent="0.2">
      <c r="A53" s="88" t="s">
        <v>118</v>
      </c>
      <c r="B53" s="88" t="s">
        <v>42</v>
      </c>
      <c r="C53" s="89">
        <v>252360586</v>
      </c>
      <c r="D53" s="89">
        <v>0</v>
      </c>
      <c r="E53" s="89">
        <v>0</v>
      </c>
      <c r="F53" s="89">
        <v>401100000</v>
      </c>
      <c r="G53" s="89">
        <v>0</v>
      </c>
      <c r="H53" s="89">
        <v>653460586</v>
      </c>
      <c r="I53" s="89">
        <v>653418180.39999998</v>
      </c>
      <c r="J53" s="89">
        <v>42405.600000023842</v>
      </c>
      <c r="K53" s="89">
        <v>56033350</v>
      </c>
    </row>
    <row r="54" spans="1:11" s="90" customFormat="1" ht="12.75" x14ac:dyDescent="0.2">
      <c r="A54" s="88" t="s">
        <v>119</v>
      </c>
      <c r="B54" s="88" t="s">
        <v>44</v>
      </c>
      <c r="C54" s="89">
        <v>20000000</v>
      </c>
      <c r="D54" s="89">
        <v>0</v>
      </c>
      <c r="E54" s="89">
        <v>0</v>
      </c>
      <c r="F54" s="89">
        <v>0</v>
      </c>
      <c r="G54" s="89">
        <v>0</v>
      </c>
      <c r="H54" s="89">
        <v>20000000</v>
      </c>
      <c r="I54" s="89">
        <v>0</v>
      </c>
      <c r="J54" s="89">
        <v>20000000</v>
      </c>
      <c r="K54" s="89">
        <v>0</v>
      </c>
    </row>
    <row r="55" spans="1:11" x14ac:dyDescent="0.25">
      <c r="A55" s="21"/>
      <c r="B55"/>
      <c r="C55" s="22"/>
      <c r="D55"/>
      <c r="E55"/>
      <c r="F55"/>
      <c r="G55"/>
      <c r="H55" s="31"/>
      <c r="I55" s="93"/>
      <c r="J55"/>
      <c r="K55"/>
    </row>
    <row r="56" spans="1:11" x14ac:dyDescent="0.25">
      <c r="A56" s="21"/>
      <c r="B56"/>
      <c r="C56" s="22"/>
      <c r="D56"/>
      <c r="E56"/>
      <c r="F56"/>
      <c r="G56"/>
      <c r="H56" s="31"/>
      <c r="I56" s="93"/>
      <c r="J56"/>
      <c r="K56"/>
    </row>
    <row r="57" spans="1:11" x14ac:dyDescent="0.25">
      <c r="A57" s="21"/>
      <c r="B57"/>
      <c r="C57" s="22"/>
      <c r="D57"/>
      <c r="E57"/>
      <c r="F57"/>
      <c r="G57"/>
      <c r="H57" s="31"/>
      <c r="I57" s="93"/>
      <c r="J57"/>
      <c r="K57"/>
    </row>
    <row r="58" spans="1:11" x14ac:dyDescent="0.25">
      <c r="A58" s="21"/>
      <c r="B58"/>
      <c r="D58"/>
      <c r="E58"/>
      <c r="F58"/>
      <c r="G58"/>
      <c r="H58"/>
      <c r="J58"/>
      <c r="K58"/>
    </row>
    <row r="59" spans="1:11" x14ac:dyDescent="0.25">
      <c r="A59" s="21"/>
      <c r="B59"/>
      <c r="C59"/>
      <c r="D59"/>
      <c r="E59"/>
      <c r="F59"/>
      <c r="G59"/>
      <c r="H59"/>
      <c r="J59"/>
      <c r="K59"/>
    </row>
    <row r="60" spans="1:11" x14ac:dyDescent="0.25">
      <c r="A60" s="21"/>
      <c r="B60"/>
      <c r="C60"/>
      <c r="D60"/>
      <c r="E60"/>
      <c r="F60"/>
      <c r="G60"/>
      <c r="H60"/>
      <c r="J60"/>
      <c r="K60"/>
    </row>
    <row r="61" spans="1:11" x14ac:dyDescent="0.25">
      <c r="A61" s="21"/>
      <c r="B61"/>
      <c r="C61"/>
      <c r="D61"/>
      <c r="E61"/>
      <c r="F61"/>
      <c r="G61"/>
      <c r="H61"/>
      <c r="J61"/>
      <c r="K61"/>
    </row>
    <row r="62" spans="1:11" x14ac:dyDescent="0.25">
      <c r="A62" s="21"/>
      <c r="B62"/>
      <c r="C62"/>
      <c r="D62"/>
      <c r="E62"/>
      <c r="F62"/>
      <c r="G62"/>
      <c r="H62"/>
      <c r="J62"/>
      <c r="K62"/>
    </row>
    <row r="63" spans="1:11" x14ac:dyDescent="0.25">
      <c r="A63" s="21"/>
      <c r="B63"/>
      <c r="C63"/>
      <c r="D63"/>
      <c r="E63"/>
      <c r="F63"/>
      <c r="G63"/>
      <c r="H63"/>
      <c r="J63"/>
      <c r="K63"/>
    </row>
    <row r="64" spans="1:11" x14ac:dyDescent="0.25">
      <c r="A64" s="21"/>
      <c r="B64"/>
      <c r="C64"/>
      <c r="D64"/>
      <c r="E64"/>
      <c r="F64"/>
      <c r="G64"/>
      <c r="H64"/>
      <c r="J64"/>
      <c r="K64"/>
    </row>
    <row r="65" spans="1:11" x14ac:dyDescent="0.25">
      <c r="A65" s="21"/>
      <c r="B65"/>
      <c r="C65"/>
      <c r="D65"/>
      <c r="E65"/>
      <c r="F65"/>
      <c r="G65"/>
      <c r="H65"/>
      <c r="I65"/>
      <c r="J65"/>
      <c r="K65"/>
    </row>
    <row r="66" spans="1:11" x14ac:dyDescent="0.25">
      <c r="A66" s="21"/>
      <c r="B66"/>
      <c r="C66"/>
      <c r="D66"/>
      <c r="E66"/>
      <c r="F66"/>
      <c r="G66"/>
      <c r="H66"/>
      <c r="I66"/>
      <c r="J66"/>
      <c r="K66"/>
    </row>
    <row r="67" spans="1:11" x14ac:dyDescent="0.25">
      <c r="A67" s="21"/>
      <c r="B67"/>
      <c r="C67"/>
      <c r="D67"/>
      <c r="E67"/>
      <c r="F67"/>
      <c r="G67"/>
      <c r="H67"/>
      <c r="I67"/>
      <c r="J67"/>
      <c r="K67"/>
    </row>
    <row r="68" spans="1:11" x14ac:dyDescent="0.25">
      <c r="A68" s="21"/>
      <c r="B68"/>
      <c r="C68"/>
      <c r="D68"/>
      <c r="E68"/>
      <c r="F68"/>
      <c r="G68"/>
      <c r="H68"/>
      <c r="I68"/>
      <c r="J68"/>
      <c r="K68"/>
    </row>
    <row r="69" spans="1:11" x14ac:dyDescent="0.25">
      <c r="A69" s="21"/>
      <c r="B69"/>
      <c r="C69"/>
      <c r="D69"/>
      <c r="E69"/>
      <c r="F69"/>
      <c r="G69"/>
      <c r="H69"/>
      <c r="I69"/>
      <c r="J69"/>
      <c r="K69"/>
    </row>
    <row r="70" spans="1:11" x14ac:dyDescent="0.25">
      <c r="A70" s="21"/>
      <c r="B70"/>
      <c r="C70"/>
      <c r="D70"/>
      <c r="E70"/>
      <c r="F70"/>
      <c r="G70"/>
      <c r="H70"/>
      <c r="I70"/>
      <c r="J70"/>
      <c r="K70"/>
    </row>
    <row r="71" spans="1:11" x14ac:dyDescent="0.25">
      <c r="A71" s="21"/>
      <c r="B71"/>
      <c r="C71"/>
      <c r="D71"/>
      <c r="E71"/>
      <c r="F71"/>
      <c r="G71"/>
      <c r="H71"/>
      <c r="I71"/>
      <c r="J71"/>
      <c r="K71"/>
    </row>
    <row r="72" spans="1:11" x14ac:dyDescent="0.25">
      <c r="A72" s="21"/>
      <c r="B72"/>
      <c r="C72"/>
      <c r="D72"/>
      <c r="E72"/>
      <c r="F72"/>
      <c r="G72"/>
      <c r="H72"/>
      <c r="I72"/>
      <c r="J72"/>
      <c r="K72"/>
    </row>
    <row r="73" spans="1:11" x14ac:dyDescent="0.25">
      <c r="A73" s="21"/>
      <c r="B73"/>
      <c r="C73"/>
      <c r="D73"/>
      <c r="E73"/>
      <c r="F73"/>
      <c r="G73"/>
      <c r="H73"/>
      <c r="I73"/>
      <c r="J73"/>
      <c r="K73"/>
    </row>
    <row r="74" spans="1:11" x14ac:dyDescent="0.25">
      <c r="A74" s="21"/>
      <c r="B74"/>
      <c r="C74"/>
      <c r="D74"/>
      <c r="E74"/>
      <c r="F74"/>
      <c r="G74"/>
      <c r="H74"/>
      <c r="I74"/>
      <c r="J74"/>
      <c r="K74"/>
    </row>
    <row r="75" spans="1:11" x14ac:dyDescent="0.25">
      <c r="A75" s="21"/>
      <c r="B75"/>
      <c r="C75"/>
      <c r="D75"/>
      <c r="E75"/>
      <c r="F75"/>
      <c r="G75"/>
      <c r="H75"/>
      <c r="I75"/>
      <c r="J75"/>
      <c r="K75"/>
    </row>
    <row r="76" spans="1:11" x14ac:dyDescent="0.25">
      <c r="A76" s="21"/>
      <c r="B76"/>
      <c r="C76"/>
      <c r="D76"/>
      <c r="E76"/>
      <c r="F76"/>
      <c r="G76"/>
      <c r="H76"/>
      <c r="I76"/>
      <c r="J76"/>
      <c r="K76"/>
    </row>
    <row r="77" spans="1:11" x14ac:dyDescent="0.25">
      <c r="A77" s="21"/>
      <c r="B77"/>
      <c r="C77"/>
      <c r="D77"/>
      <c r="E77"/>
      <c r="F77"/>
      <c r="G77"/>
      <c r="H77"/>
      <c r="I77"/>
      <c r="J77"/>
      <c r="K77"/>
    </row>
    <row r="78" spans="1:11" x14ac:dyDescent="0.25">
      <c r="A78" s="21"/>
      <c r="B78"/>
      <c r="C78"/>
      <c r="D78"/>
      <c r="E78"/>
      <c r="F78"/>
      <c r="G78"/>
      <c r="H78"/>
      <c r="I78"/>
      <c r="J78"/>
      <c r="K78"/>
    </row>
    <row r="79" spans="1:11" x14ac:dyDescent="0.25">
      <c r="A79" s="21"/>
      <c r="B79"/>
      <c r="C79"/>
      <c r="D79"/>
      <c r="E79"/>
      <c r="F79"/>
      <c r="G79"/>
      <c r="H79"/>
      <c r="I79"/>
      <c r="J79"/>
      <c r="K79"/>
    </row>
    <row r="80" spans="1:11" x14ac:dyDescent="0.25">
      <c r="A80" s="21"/>
      <c r="B80"/>
      <c r="C80"/>
      <c r="D80"/>
      <c r="E80"/>
      <c r="F80"/>
      <c r="G80"/>
      <c r="H80"/>
      <c r="I80"/>
      <c r="J80"/>
      <c r="K80"/>
    </row>
    <row r="81" spans="1:11" x14ac:dyDescent="0.25">
      <c r="A81" s="21"/>
      <c r="B81"/>
      <c r="C81"/>
      <c r="D81"/>
      <c r="E81"/>
      <c r="F81"/>
      <c r="G81"/>
      <c r="H81"/>
      <c r="I81"/>
      <c r="J81"/>
      <c r="K81"/>
    </row>
    <row r="82" spans="1:11" x14ac:dyDescent="0.25">
      <c r="A82" s="21"/>
      <c r="B82"/>
      <c r="C82"/>
      <c r="D82"/>
      <c r="E82"/>
      <c r="F82"/>
      <c r="G82"/>
      <c r="H82"/>
      <c r="I82"/>
      <c r="J82"/>
      <c r="K82"/>
    </row>
    <row r="83" spans="1:11" x14ac:dyDescent="0.25">
      <c r="A83" s="21"/>
      <c r="B83"/>
      <c r="C83"/>
      <c r="D83"/>
      <c r="E83"/>
      <c r="F83"/>
      <c r="G83"/>
      <c r="H83"/>
      <c r="I83"/>
      <c r="J83"/>
      <c r="K83"/>
    </row>
    <row r="84" spans="1:11" x14ac:dyDescent="0.25">
      <c r="A84" s="21"/>
      <c r="B84"/>
      <c r="C84"/>
      <c r="D84"/>
      <c r="E84"/>
      <c r="F84"/>
      <c r="G84"/>
      <c r="H84"/>
      <c r="I84"/>
      <c r="J84"/>
      <c r="K84"/>
    </row>
    <row r="85" spans="1:11" x14ac:dyDescent="0.25">
      <c r="A85" s="21"/>
      <c r="B85"/>
      <c r="C85"/>
      <c r="D85"/>
      <c r="E85"/>
      <c r="F85"/>
      <c r="G85"/>
      <c r="H85"/>
      <c r="I85"/>
      <c r="J85"/>
      <c r="K85"/>
    </row>
    <row r="86" spans="1:11" x14ac:dyDescent="0.25">
      <c r="A86" s="21"/>
      <c r="B86"/>
      <c r="C86"/>
      <c r="D86"/>
      <c r="E86"/>
      <c r="F86"/>
      <c r="G86"/>
      <c r="H86"/>
      <c r="I86"/>
      <c r="J86"/>
      <c r="K86"/>
    </row>
    <row r="87" spans="1:11" x14ac:dyDescent="0.25">
      <c r="A87" s="21"/>
      <c r="B87"/>
      <c r="C87"/>
      <c r="D87"/>
      <c r="E87"/>
      <c r="F87"/>
      <c r="G87"/>
      <c r="H87"/>
      <c r="I87"/>
      <c r="J87"/>
      <c r="K87"/>
    </row>
    <row r="88" spans="1:11" x14ac:dyDescent="0.25">
      <c r="A88" s="21"/>
      <c r="B88"/>
      <c r="C88"/>
      <c r="D88"/>
      <c r="E88"/>
      <c r="F88"/>
      <c r="G88"/>
      <c r="H88"/>
      <c r="I88"/>
      <c r="J88"/>
      <c r="K88"/>
    </row>
    <row r="89" spans="1:11" x14ac:dyDescent="0.25">
      <c r="A89" s="21"/>
      <c r="B89"/>
      <c r="C89"/>
      <c r="D89"/>
      <c r="E89"/>
      <c r="F89"/>
      <c r="G89"/>
      <c r="H89"/>
      <c r="I89"/>
      <c r="J89"/>
      <c r="K89"/>
    </row>
    <row r="90" spans="1:11" x14ac:dyDescent="0.25">
      <c r="A90" s="21"/>
      <c r="B90"/>
      <c r="C90"/>
      <c r="D90"/>
      <c r="E90"/>
      <c r="F90"/>
      <c r="G90"/>
      <c r="H90"/>
      <c r="I90"/>
      <c r="J90"/>
      <c r="K90"/>
    </row>
    <row r="91" spans="1:11" x14ac:dyDescent="0.25">
      <c r="A91" s="21"/>
      <c r="B91"/>
      <c r="C91"/>
      <c r="D91"/>
      <c r="E91"/>
      <c r="F91"/>
      <c r="G91"/>
      <c r="H91"/>
      <c r="I91"/>
      <c r="J91"/>
      <c r="K91"/>
    </row>
    <row r="92" spans="1:11" x14ac:dyDescent="0.25">
      <c r="A92" s="21"/>
      <c r="B92"/>
      <c r="C92"/>
      <c r="D92"/>
      <c r="E92"/>
      <c r="F92"/>
      <c r="G92"/>
      <c r="H92"/>
      <c r="I92"/>
      <c r="J92"/>
      <c r="K92"/>
    </row>
    <row r="93" spans="1:11" x14ac:dyDescent="0.25">
      <c r="A93" s="21"/>
      <c r="B93"/>
      <c r="C93"/>
      <c r="D93"/>
      <c r="E93"/>
      <c r="F93"/>
      <c r="G93"/>
      <c r="H93"/>
      <c r="I93"/>
      <c r="J93"/>
      <c r="K93"/>
    </row>
    <row r="94" spans="1:11" x14ac:dyDescent="0.25">
      <c r="A94" s="21"/>
      <c r="B94"/>
      <c r="C94"/>
      <c r="D94"/>
      <c r="E94"/>
      <c r="F94"/>
      <c r="G94"/>
      <c r="H94"/>
      <c r="I94"/>
      <c r="J94"/>
      <c r="K94"/>
    </row>
    <row r="95" spans="1:11" x14ac:dyDescent="0.25">
      <c r="A95" s="21"/>
      <c r="B95"/>
      <c r="C95"/>
      <c r="D95"/>
      <c r="E95"/>
      <c r="F95"/>
      <c r="G95"/>
      <c r="H95"/>
      <c r="I95"/>
      <c r="J95"/>
      <c r="K95"/>
    </row>
    <row r="96" spans="1:11" x14ac:dyDescent="0.25">
      <c r="A96" s="21"/>
      <c r="B96"/>
      <c r="C96"/>
      <c r="D96"/>
      <c r="E96"/>
      <c r="F96"/>
      <c r="G96"/>
      <c r="H96"/>
      <c r="I96"/>
      <c r="J96"/>
      <c r="K96"/>
    </row>
    <row r="97" spans="1:11" x14ac:dyDescent="0.25">
      <c r="A97" s="21"/>
      <c r="B97"/>
      <c r="C97"/>
      <c r="D97"/>
      <c r="E97"/>
      <c r="F97"/>
      <c r="G97"/>
      <c r="H97"/>
      <c r="I97"/>
      <c r="J97"/>
      <c r="K97"/>
    </row>
    <row r="98" spans="1:11" x14ac:dyDescent="0.25">
      <c r="A98" s="21"/>
      <c r="B98"/>
      <c r="C98"/>
      <c r="D98"/>
      <c r="E98"/>
      <c r="F98"/>
      <c r="G98"/>
      <c r="H98"/>
      <c r="I98"/>
      <c r="J98"/>
      <c r="K98"/>
    </row>
    <row r="99" spans="1:11" x14ac:dyDescent="0.25">
      <c r="A99" s="21"/>
      <c r="B99"/>
      <c r="C99"/>
      <c r="D99"/>
      <c r="E99"/>
      <c r="F99"/>
      <c r="G99"/>
      <c r="H99"/>
      <c r="I99"/>
      <c r="J99"/>
      <c r="K99"/>
    </row>
    <row r="100" spans="1:11" x14ac:dyDescent="0.25">
      <c r="A100" s="21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 s="21"/>
      <c r="B101"/>
      <c r="C101"/>
      <c r="D101"/>
      <c r="E101"/>
      <c r="F101"/>
      <c r="G101"/>
      <c r="H101"/>
      <c r="I101"/>
      <c r="J101"/>
      <c r="K101"/>
    </row>
  </sheetData>
  <mergeCells count="2">
    <mergeCell ref="A3:K3"/>
    <mergeCell ref="A4:K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opLeftCell="A16" workbookViewId="0">
      <selection activeCell="A28" sqref="A28"/>
    </sheetView>
  </sheetViews>
  <sheetFormatPr baseColWidth="10" defaultRowHeight="15" x14ac:dyDescent="0.25"/>
  <cols>
    <col min="1" max="1" width="20" customWidth="1"/>
    <col min="2" max="2" width="33" customWidth="1"/>
    <col min="3" max="3" width="17.42578125" style="2" bestFit="1" customWidth="1"/>
    <col min="4" max="4" width="16" style="2" customWidth="1"/>
    <col min="5" max="5" width="16.42578125" style="2" customWidth="1"/>
    <col min="6" max="6" width="16.5703125" style="2" customWidth="1"/>
    <col min="7" max="7" width="15.7109375" style="2" customWidth="1"/>
    <col min="8" max="8" width="15.85546875" style="2" customWidth="1"/>
    <col min="9" max="9" width="16.28515625" style="2" customWidth="1"/>
    <col min="10" max="10" width="15.85546875" style="2" customWidth="1"/>
    <col min="11" max="11" width="14.7109375" style="2" customWidth="1"/>
    <col min="12" max="12" width="15.85546875" style="2" customWidth="1"/>
    <col min="13" max="13" width="17" style="2" customWidth="1"/>
    <col min="14" max="14" width="16.14062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29" s="33" customFormat="1" ht="18.75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32"/>
      <c r="P1" s="32"/>
      <c r="Q1" s="32"/>
      <c r="R1" s="32"/>
    </row>
    <row r="2" spans="1:29" s="33" customFormat="1" ht="18.75" x14ac:dyDescent="0.3">
      <c r="A2" s="174" t="s">
        <v>250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32"/>
      <c r="P2" s="32"/>
      <c r="Q2" s="32"/>
      <c r="R2" s="32"/>
    </row>
    <row r="3" spans="1:29" x14ac:dyDescent="0.25">
      <c r="A3" s="1"/>
      <c r="F3" s="4"/>
      <c r="G3" s="4"/>
      <c r="H3" s="4"/>
      <c r="I3" s="4"/>
      <c r="J3" s="4"/>
      <c r="M3" s="4"/>
    </row>
    <row r="4" spans="1:29" s="14" customFormat="1" ht="39.75" customHeight="1" x14ac:dyDescent="0.2">
      <c r="A4" s="5" t="s">
        <v>1</v>
      </c>
      <c r="B4" s="5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16" t="s">
        <v>251</v>
      </c>
      <c r="H4" s="16" t="s">
        <v>252</v>
      </c>
      <c r="I4" s="16" t="s">
        <v>4</v>
      </c>
      <c r="J4" s="34" t="s">
        <v>253</v>
      </c>
      <c r="K4" s="34" t="s">
        <v>252</v>
      </c>
      <c r="L4" s="34" t="s">
        <v>5</v>
      </c>
      <c r="M4" s="6" t="s">
        <v>6</v>
      </c>
      <c r="N4" s="3" t="s">
        <v>7</v>
      </c>
      <c r="O4" s="13"/>
      <c r="P4" s="13"/>
      <c r="Q4" s="13"/>
      <c r="R4" s="13"/>
    </row>
    <row r="5" spans="1:29" s="157" customFormat="1" ht="16.5" customHeight="1" x14ac:dyDescent="0.25">
      <c r="A5" s="153">
        <v>1</v>
      </c>
      <c r="B5" s="153" t="s">
        <v>254</v>
      </c>
      <c r="C5" s="154">
        <f t="shared" ref="C5:N5" si="0">+C7+C11+C24</f>
        <v>223947928931</v>
      </c>
      <c r="D5" s="154">
        <f t="shared" si="0"/>
        <v>11184758460.310001</v>
      </c>
      <c r="E5" s="154">
        <f t="shared" si="0"/>
        <v>7054217824.3800001</v>
      </c>
      <c r="F5" s="154">
        <f t="shared" si="0"/>
        <v>228078469566.93002</v>
      </c>
      <c r="G5" s="154">
        <f t="shared" si="0"/>
        <v>64754800518.220001</v>
      </c>
      <c r="H5" s="154">
        <f t="shared" si="0"/>
        <v>20866495509.204002</v>
      </c>
      <c r="I5" s="154">
        <f t="shared" si="0"/>
        <v>85621296027.424011</v>
      </c>
      <c r="J5" s="154">
        <f t="shared" si="0"/>
        <v>71898731488.37001</v>
      </c>
      <c r="K5" s="154">
        <f t="shared" si="0"/>
        <v>8756254377.2919998</v>
      </c>
      <c r="L5" s="154">
        <f t="shared" si="0"/>
        <v>80654985865.662018</v>
      </c>
      <c r="M5" s="154">
        <f t="shared" si="0"/>
        <v>142457173539.50601</v>
      </c>
      <c r="N5" s="154">
        <f t="shared" si="0"/>
        <v>4966310161.7619953</v>
      </c>
      <c r="O5" s="155"/>
      <c r="P5" s="155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</row>
    <row r="6" spans="1:29" x14ac:dyDescent="0.25">
      <c r="A6" s="158"/>
      <c r="B6" s="158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30"/>
      <c r="P6" s="30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160" customFormat="1" ht="15.75" customHeight="1" x14ac:dyDescent="0.2">
      <c r="A7" s="56" t="s">
        <v>23</v>
      </c>
      <c r="B7" s="56" t="s">
        <v>24</v>
      </c>
      <c r="C7" s="57">
        <v>19791383453</v>
      </c>
      <c r="D7" s="57">
        <v>9.9999999999999995E-7</v>
      </c>
      <c r="E7" s="57">
        <v>5648640474.7399998</v>
      </c>
      <c r="F7" s="57">
        <v>14142742978.26</v>
      </c>
      <c r="G7" s="57">
        <v>14142742978.26</v>
      </c>
      <c r="H7" s="57">
        <v>9.9999999999999995E-7</v>
      </c>
      <c r="I7" s="57">
        <v>14142742978.260002</v>
      </c>
      <c r="J7" s="57">
        <v>14142742978.26</v>
      </c>
      <c r="K7" s="57">
        <v>9.9999999999999995E-7</v>
      </c>
      <c r="L7" s="57">
        <v>14142742978.260002</v>
      </c>
      <c r="M7" s="57">
        <v>-1.9073486328125E-6</v>
      </c>
      <c r="N7" s="57">
        <v>0</v>
      </c>
    </row>
    <row r="8" spans="1:29" s="161" customFormat="1" ht="12.75" x14ac:dyDescent="0.2">
      <c r="A8" s="60" t="s">
        <v>122</v>
      </c>
      <c r="B8" s="60" t="s">
        <v>123</v>
      </c>
      <c r="C8" s="61">
        <v>13757400</v>
      </c>
      <c r="D8" s="61">
        <v>9.9999999999999995E-7</v>
      </c>
      <c r="E8" s="61">
        <v>10484800</v>
      </c>
      <c r="F8" s="61">
        <v>3272600.0000010002</v>
      </c>
      <c r="G8" s="61">
        <v>3272600</v>
      </c>
      <c r="H8" s="61">
        <v>9.9999999999999995E-7</v>
      </c>
      <c r="I8" s="61">
        <v>3272600.0000009998</v>
      </c>
      <c r="J8" s="61">
        <v>3272600</v>
      </c>
      <c r="K8" s="61">
        <v>9.9999999999999995E-7</v>
      </c>
      <c r="L8" s="61">
        <v>3272600.0000009998</v>
      </c>
      <c r="M8" s="61">
        <v>4.6566128730773926E-10</v>
      </c>
      <c r="N8" s="61">
        <v>0</v>
      </c>
    </row>
    <row r="9" spans="1:29" s="161" customFormat="1" ht="12.75" x14ac:dyDescent="0.2">
      <c r="A9" s="60" t="s">
        <v>124</v>
      </c>
      <c r="B9" s="60" t="s">
        <v>125</v>
      </c>
      <c r="C9" s="61">
        <v>19777626053</v>
      </c>
      <c r="D9" s="61">
        <v>9.9999999999999995E-7</v>
      </c>
      <c r="E9" s="61">
        <v>5638155674.7399998</v>
      </c>
      <c r="F9" s="61">
        <v>14139470378.26</v>
      </c>
      <c r="G9" s="61">
        <v>14139470378.26</v>
      </c>
      <c r="H9" s="61">
        <v>9.9999999999999995E-7</v>
      </c>
      <c r="I9" s="61">
        <v>14139470378.260002</v>
      </c>
      <c r="J9" s="61">
        <v>14139470378.26</v>
      </c>
      <c r="K9" s="61">
        <v>9.9999999999999995E-7</v>
      </c>
      <c r="L9" s="61">
        <v>14139470378.260002</v>
      </c>
      <c r="M9" s="61">
        <v>-1.9073486328125E-6</v>
      </c>
      <c r="N9" s="61">
        <v>0</v>
      </c>
    </row>
    <row r="10" spans="1:29" x14ac:dyDescent="0.25">
      <c r="A10" s="158"/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30"/>
      <c r="P10" s="3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163" customFormat="1" ht="18" customHeight="1" x14ac:dyDescent="0.2">
      <c r="A11" s="56" t="s">
        <v>25</v>
      </c>
      <c r="B11" s="162" t="s">
        <v>126</v>
      </c>
      <c r="C11" s="57">
        <v>32670460667</v>
      </c>
      <c r="D11" s="57">
        <v>2268155370.96</v>
      </c>
      <c r="E11" s="57">
        <v>40260643.310000002</v>
      </c>
      <c r="F11" s="57">
        <v>34898355394.650002</v>
      </c>
      <c r="G11" s="57">
        <v>2139024730.9000001</v>
      </c>
      <c r="H11" s="57">
        <v>8358629933.7939997</v>
      </c>
      <c r="I11" s="57">
        <v>10497654664.694</v>
      </c>
      <c r="J11" s="57">
        <v>3150432355.7200003</v>
      </c>
      <c r="K11" s="57">
        <v>5898371542.8319998</v>
      </c>
      <c r="L11" s="57">
        <v>9048803898.552</v>
      </c>
      <c r="M11" s="57">
        <v>24400700729.956001</v>
      </c>
      <c r="N11" s="57">
        <v>1448850766.1420002</v>
      </c>
    </row>
    <row r="12" spans="1:29" s="166" customFormat="1" ht="12.75" x14ac:dyDescent="0.2">
      <c r="A12" s="164" t="s">
        <v>26</v>
      </c>
      <c r="B12" s="164" t="s">
        <v>27</v>
      </c>
      <c r="C12" s="165">
        <v>32670460667</v>
      </c>
      <c r="D12" s="165">
        <v>2268155370.96</v>
      </c>
      <c r="E12" s="165">
        <v>40260643.310000002</v>
      </c>
      <c r="F12" s="165">
        <v>34898355394.650002</v>
      </c>
      <c r="G12" s="165">
        <v>2139024730.9000001</v>
      </c>
      <c r="H12" s="165">
        <v>8358629933.7939997</v>
      </c>
      <c r="I12" s="165">
        <v>10497654664.694</v>
      </c>
      <c r="J12" s="165">
        <v>3150432355.7200003</v>
      </c>
      <c r="K12" s="165">
        <v>5898371542.8319998</v>
      </c>
      <c r="L12" s="165">
        <v>9048803898.552</v>
      </c>
      <c r="M12" s="165">
        <v>24400700729.956001</v>
      </c>
      <c r="N12" s="165">
        <v>1448850766.1420002</v>
      </c>
    </row>
    <row r="13" spans="1:29" s="166" customFormat="1" ht="12.75" x14ac:dyDescent="0.2">
      <c r="A13" s="164" t="s">
        <v>28</v>
      </c>
      <c r="B13" s="164" t="s">
        <v>29</v>
      </c>
      <c r="C13" s="165">
        <v>2604116</v>
      </c>
      <c r="D13" s="165">
        <v>1987301</v>
      </c>
      <c r="E13" s="165">
        <v>9.9999999999999995E-7</v>
      </c>
      <c r="F13" s="165">
        <v>4591416.9999989998</v>
      </c>
      <c r="G13" s="165">
        <v>1877314</v>
      </c>
      <c r="H13" s="165">
        <v>4157850</v>
      </c>
      <c r="I13" s="165">
        <v>6035164</v>
      </c>
      <c r="J13" s="165">
        <v>668099</v>
      </c>
      <c r="K13" s="165">
        <v>3652939</v>
      </c>
      <c r="L13" s="165">
        <v>4321038</v>
      </c>
      <c r="M13" s="165">
        <v>-1443747.0000010002</v>
      </c>
      <c r="N13" s="165">
        <v>1714126</v>
      </c>
    </row>
    <row r="14" spans="1:29" s="166" customFormat="1" ht="12.75" x14ac:dyDescent="0.2">
      <c r="A14" s="164"/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29" s="166" customFormat="1" ht="12.75" x14ac:dyDescent="0.2">
      <c r="A15" s="164" t="s">
        <v>30</v>
      </c>
      <c r="B15" s="164" t="s">
        <v>31</v>
      </c>
      <c r="C15" s="165">
        <v>32667856551</v>
      </c>
      <c r="D15" s="165">
        <v>2266168069.96</v>
      </c>
      <c r="E15" s="165">
        <v>40260643.310000002</v>
      </c>
      <c r="F15" s="165">
        <v>34893763977.650002</v>
      </c>
      <c r="G15" s="165">
        <v>2137147416.9000001</v>
      </c>
      <c r="H15" s="165">
        <v>8354472083.7939997</v>
      </c>
      <c r="I15" s="165">
        <v>10491619500.694</v>
      </c>
      <c r="J15" s="165">
        <v>3149764256.7200003</v>
      </c>
      <c r="K15" s="165">
        <v>5894718603.8319998</v>
      </c>
      <c r="L15" s="165">
        <v>9044482860.552</v>
      </c>
      <c r="M15" s="165">
        <v>24402144476.956001</v>
      </c>
      <c r="N15" s="165">
        <v>1447136640.1420002</v>
      </c>
    </row>
    <row r="16" spans="1:29" s="166" customFormat="1" ht="12.75" x14ac:dyDescent="0.2">
      <c r="A16" s="164" t="s">
        <v>32</v>
      </c>
      <c r="B16" s="164" t="s">
        <v>33</v>
      </c>
      <c r="C16" s="165">
        <v>32667856551</v>
      </c>
      <c r="D16" s="165">
        <v>2266168069.96</v>
      </c>
      <c r="E16" s="165">
        <v>40260643.310000002</v>
      </c>
      <c r="F16" s="165">
        <v>34893763977.650002</v>
      </c>
      <c r="G16" s="165">
        <v>2137147416.9000001</v>
      </c>
      <c r="H16" s="165">
        <v>8354472083.7939997</v>
      </c>
      <c r="I16" s="165">
        <v>10491619500.694</v>
      </c>
      <c r="J16" s="165">
        <v>3149764256.7200003</v>
      </c>
      <c r="K16" s="165">
        <v>5894718603.8319998</v>
      </c>
      <c r="L16" s="165">
        <v>9044482860.552</v>
      </c>
      <c r="M16" s="165">
        <v>24402144476.956001</v>
      </c>
      <c r="N16" s="165">
        <v>1447136640.1420002</v>
      </c>
    </row>
    <row r="17" spans="1:14" s="173" customFormat="1" ht="13.5" x14ac:dyDescent="0.25">
      <c r="A17" s="145" t="s">
        <v>34</v>
      </c>
      <c r="B17" s="145" t="s">
        <v>35</v>
      </c>
      <c r="C17" s="146">
        <v>1479212177</v>
      </c>
      <c r="D17" s="146">
        <v>9.9999999999999995E-7</v>
      </c>
      <c r="E17" s="146">
        <v>38164817.310000002</v>
      </c>
      <c r="F17" s="146">
        <v>1441047359.690001</v>
      </c>
      <c r="G17" s="146">
        <v>327127449.69</v>
      </c>
      <c r="H17" s="146">
        <v>249785500</v>
      </c>
      <c r="I17" s="146">
        <v>576912949.69000006</v>
      </c>
      <c r="J17" s="146">
        <v>173084250</v>
      </c>
      <c r="K17" s="146">
        <v>242475230</v>
      </c>
      <c r="L17" s="146">
        <v>415559480</v>
      </c>
      <c r="M17" s="146">
        <v>864134410.00000095</v>
      </c>
      <c r="N17" s="146">
        <v>161353469.69000006</v>
      </c>
    </row>
    <row r="18" spans="1:14" s="173" customFormat="1" ht="13.5" x14ac:dyDescent="0.25">
      <c r="A18" s="145" t="s">
        <v>36</v>
      </c>
      <c r="B18" s="145" t="s">
        <v>37</v>
      </c>
      <c r="C18" s="146">
        <v>9141713975</v>
      </c>
      <c r="D18" s="146">
        <v>43987473.799999997</v>
      </c>
      <c r="E18" s="146">
        <v>9.9999999999999995E-7</v>
      </c>
      <c r="F18" s="146">
        <v>9185701448.7999973</v>
      </c>
      <c r="G18" s="146">
        <v>124017893</v>
      </c>
      <c r="H18" s="146">
        <v>870415843.8039999</v>
      </c>
      <c r="I18" s="146">
        <v>994433736.8039999</v>
      </c>
      <c r="J18" s="146">
        <v>59373000</v>
      </c>
      <c r="K18" s="146">
        <v>817819370.00199986</v>
      </c>
      <c r="L18" s="146">
        <v>877192370.00199986</v>
      </c>
      <c r="M18" s="146">
        <v>8191267711.9959974</v>
      </c>
      <c r="N18" s="146">
        <v>117241366.80200005</v>
      </c>
    </row>
    <row r="19" spans="1:14" s="173" customFormat="1" ht="13.5" x14ac:dyDescent="0.25">
      <c r="A19" s="145" t="s">
        <v>38</v>
      </c>
      <c r="B19" s="145" t="s">
        <v>127</v>
      </c>
      <c r="C19" s="146">
        <v>3181034963</v>
      </c>
      <c r="D19" s="146">
        <v>10777278</v>
      </c>
      <c r="E19" s="146">
        <v>9.9999999999999995E-7</v>
      </c>
      <c r="F19" s="146">
        <v>3191812240.999999</v>
      </c>
      <c r="G19" s="146">
        <v>375622514</v>
      </c>
      <c r="H19" s="146">
        <v>271414209</v>
      </c>
      <c r="I19" s="146">
        <v>647036723</v>
      </c>
      <c r="J19" s="146">
        <v>240773951</v>
      </c>
      <c r="K19" s="146">
        <v>285729635</v>
      </c>
      <c r="L19" s="146">
        <v>526503586</v>
      </c>
      <c r="M19" s="146">
        <v>2544775517.999999</v>
      </c>
      <c r="N19" s="146">
        <v>120533137</v>
      </c>
    </row>
    <row r="20" spans="1:14" s="173" customFormat="1" ht="13.5" x14ac:dyDescent="0.25">
      <c r="A20" s="145" t="s">
        <v>39</v>
      </c>
      <c r="B20" s="145" t="s">
        <v>40</v>
      </c>
      <c r="C20" s="146">
        <v>258055838</v>
      </c>
      <c r="D20" s="146">
        <v>48390477.770000003</v>
      </c>
      <c r="E20" s="146">
        <v>9.9999999999999995E-7</v>
      </c>
      <c r="F20" s="146">
        <v>306446315.76999897</v>
      </c>
      <c r="G20" s="146">
        <v>99734497</v>
      </c>
      <c r="H20" s="146">
        <v>89793076.770000011</v>
      </c>
      <c r="I20" s="146">
        <v>189527573.77000001</v>
      </c>
      <c r="J20" s="146">
        <v>21459394</v>
      </c>
      <c r="K20" s="146">
        <v>26205239</v>
      </c>
      <c r="L20" s="146">
        <v>47664633</v>
      </c>
      <c r="M20" s="146">
        <v>116918741.99999896</v>
      </c>
      <c r="N20" s="146">
        <v>141862940.77000001</v>
      </c>
    </row>
    <row r="21" spans="1:14" s="173" customFormat="1" ht="13.5" x14ac:dyDescent="0.25">
      <c r="A21" s="145" t="s">
        <v>41</v>
      </c>
      <c r="B21" s="145" t="s">
        <v>42</v>
      </c>
      <c r="C21" s="146">
        <v>6493469960</v>
      </c>
      <c r="D21" s="146">
        <v>25881984</v>
      </c>
      <c r="E21" s="146">
        <v>9.9999999999999995E-7</v>
      </c>
      <c r="F21" s="146">
        <v>6519351943.999999</v>
      </c>
      <c r="G21" s="146">
        <v>51643826</v>
      </c>
      <c r="H21" s="146">
        <v>1598782428</v>
      </c>
      <c r="I21" s="146">
        <v>1650426254</v>
      </c>
      <c r="J21" s="146">
        <v>6339610</v>
      </c>
      <c r="K21" s="146">
        <v>1367376078</v>
      </c>
      <c r="L21" s="146">
        <v>1373715688</v>
      </c>
      <c r="M21" s="146">
        <v>4868925689.999999</v>
      </c>
      <c r="N21" s="146">
        <v>276710566</v>
      </c>
    </row>
    <row r="22" spans="1:14" s="173" customFormat="1" ht="13.5" x14ac:dyDescent="0.25">
      <c r="A22" s="145" t="s">
        <v>43</v>
      </c>
      <c r="B22" s="145" t="s">
        <v>44</v>
      </c>
      <c r="C22" s="146">
        <v>12114369638</v>
      </c>
      <c r="D22" s="146">
        <v>2137130856.3900001</v>
      </c>
      <c r="E22" s="146">
        <v>2095826</v>
      </c>
      <c r="F22" s="146">
        <v>14249404668.389999</v>
      </c>
      <c r="G22" s="146">
        <v>1159001237.21</v>
      </c>
      <c r="H22" s="146">
        <v>5274281026.2200003</v>
      </c>
      <c r="I22" s="146">
        <v>6433282263.4300003</v>
      </c>
      <c r="J22" s="146">
        <v>2648734051.7200003</v>
      </c>
      <c r="K22" s="146">
        <v>3155113051.8299999</v>
      </c>
      <c r="L22" s="146">
        <v>5803847103.5500002</v>
      </c>
      <c r="M22" s="146">
        <v>7816122404.9599991</v>
      </c>
      <c r="N22" s="146">
        <v>629435159.88000011</v>
      </c>
    </row>
    <row r="23" spans="1:14" s="167" customFormat="1" ht="12.75" x14ac:dyDescent="0.2">
      <c r="A23" s="60"/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s="163" customFormat="1" ht="18.75" customHeight="1" x14ac:dyDescent="0.2">
      <c r="A24" s="56" t="s">
        <v>45</v>
      </c>
      <c r="B24" s="56" t="s">
        <v>128</v>
      </c>
      <c r="C24" s="57">
        <v>171486084811</v>
      </c>
      <c r="D24" s="57">
        <v>8916603089.3500004</v>
      </c>
      <c r="E24" s="57">
        <v>1365316706.3299999</v>
      </c>
      <c r="F24" s="57">
        <v>179037371194.02002</v>
      </c>
      <c r="G24" s="57">
        <v>48473032809.060005</v>
      </c>
      <c r="H24" s="57">
        <v>12507865575.41</v>
      </c>
      <c r="I24" s="57">
        <v>60980898384.470001</v>
      </c>
      <c r="J24" s="57">
        <v>54605556154.390007</v>
      </c>
      <c r="K24" s="57">
        <v>2857882834.46</v>
      </c>
      <c r="L24" s="57">
        <v>57463438988.850006</v>
      </c>
      <c r="M24" s="57">
        <v>118056472809.55002</v>
      </c>
      <c r="N24" s="57">
        <v>3517459395.6199951</v>
      </c>
    </row>
    <row r="25" spans="1:14" s="166" customFormat="1" ht="12.75" x14ac:dyDescent="0.2">
      <c r="A25" s="164" t="s">
        <v>46</v>
      </c>
      <c r="B25" s="164" t="s">
        <v>47</v>
      </c>
      <c r="C25" s="165">
        <v>8569329</v>
      </c>
      <c r="D25" s="165">
        <v>9.9999999999999995E-7</v>
      </c>
      <c r="E25" s="165">
        <v>9.9999999999999995E-7</v>
      </c>
      <c r="F25" s="165">
        <v>8569329</v>
      </c>
      <c r="G25" s="165">
        <v>9.9999999999999995E-7</v>
      </c>
      <c r="H25" s="165">
        <v>6667140</v>
      </c>
      <c r="I25" s="165">
        <v>6667140.0000010002</v>
      </c>
      <c r="J25" s="165">
        <v>9.9999999999999995E-7</v>
      </c>
      <c r="K25" s="165">
        <v>6667140</v>
      </c>
      <c r="L25" s="165">
        <v>6667140.0000010002</v>
      </c>
      <c r="M25" s="165">
        <v>1902188.9999989998</v>
      </c>
      <c r="N25" s="165">
        <v>0</v>
      </c>
    </row>
    <row r="26" spans="1:14" s="166" customFormat="1" ht="12.75" x14ac:dyDescent="0.2">
      <c r="A26" s="164" t="s">
        <v>48</v>
      </c>
      <c r="B26" s="164" t="s">
        <v>129</v>
      </c>
      <c r="C26" s="165">
        <v>8731746</v>
      </c>
      <c r="D26" s="165">
        <v>9.9999999999999995E-7</v>
      </c>
      <c r="E26" s="165">
        <v>9.9999999999999995E-7</v>
      </c>
      <c r="F26" s="165">
        <v>8731746</v>
      </c>
      <c r="G26" s="165">
        <v>16261718.01</v>
      </c>
      <c r="H26" s="165">
        <v>27594025.460000001</v>
      </c>
      <c r="I26" s="165">
        <v>43855743.469999999</v>
      </c>
      <c r="J26" s="165">
        <v>16261718.01</v>
      </c>
      <c r="K26" s="165">
        <v>27594025.460000001</v>
      </c>
      <c r="L26" s="165">
        <v>43855743.469999999</v>
      </c>
      <c r="M26" s="165">
        <v>-35123997.469999999</v>
      </c>
      <c r="N26" s="165">
        <v>0</v>
      </c>
    </row>
    <row r="27" spans="1:14" s="166" customFormat="1" ht="12.75" x14ac:dyDescent="0.2">
      <c r="A27" s="164"/>
      <c r="B27" s="164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</row>
    <row r="28" spans="1:14" s="166" customFormat="1" ht="12.75" x14ac:dyDescent="0.2">
      <c r="A28" s="164" t="s">
        <v>49</v>
      </c>
      <c r="B28" s="164" t="s">
        <v>130</v>
      </c>
      <c r="C28" s="165">
        <v>171402714292</v>
      </c>
      <c r="D28" s="165">
        <v>8916603089.3500004</v>
      </c>
      <c r="E28" s="165">
        <v>1365316706.3299999</v>
      </c>
      <c r="F28" s="165">
        <v>178954000675.02002</v>
      </c>
      <c r="G28" s="165">
        <v>48454170137.050003</v>
      </c>
      <c r="H28" s="165">
        <v>12473437406.950001</v>
      </c>
      <c r="I28" s="165">
        <v>60927607544</v>
      </c>
      <c r="J28" s="165">
        <v>54586693482.380005</v>
      </c>
      <c r="K28" s="165">
        <v>2823454666</v>
      </c>
      <c r="L28" s="165">
        <v>57410148148.380005</v>
      </c>
      <c r="M28" s="165">
        <v>118026393131.02002</v>
      </c>
      <c r="N28" s="165">
        <v>3517459395.6199951</v>
      </c>
    </row>
    <row r="29" spans="1:14" s="166" customFormat="1" ht="12.75" x14ac:dyDescent="0.2">
      <c r="A29" s="164" t="s">
        <v>50</v>
      </c>
      <c r="B29" s="164" t="s">
        <v>131</v>
      </c>
      <c r="C29" s="165">
        <v>171402714292</v>
      </c>
      <c r="D29" s="165">
        <v>8916603089.3500004</v>
      </c>
      <c r="E29" s="165">
        <v>1365316706.3299999</v>
      </c>
      <c r="F29" s="165">
        <v>178954000675.02002</v>
      </c>
      <c r="G29" s="165">
        <v>48454170137.050003</v>
      </c>
      <c r="H29" s="165">
        <v>12473437406.950001</v>
      </c>
      <c r="I29" s="165">
        <v>60927607544</v>
      </c>
      <c r="J29" s="165">
        <v>54586693482.380005</v>
      </c>
      <c r="K29" s="165">
        <v>2823454666</v>
      </c>
      <c r="L29" s="165">
        <v>57410148148.380005</v>
      </c>
      <c r="M29" s="165">
        <v>118026393131.02002</v>
      </c>
      <c r="N29" s="165">
        <v>3517459395.6199951</v>
      </c>
    </row>
    <row r="30" spans="1:14" s="166" customFormat="1" ht="12.75" x14ac:dyDescent="0.2">
      <c r="A30" s="164" t="s">
        <v>51</v>
      </c>
      <c r="B30" s="164" t="s">
        <v>132</v>
      </c>
      <c r="C30" s="165">
        <v>171402714292</v>
      </c>
      <c r="D30" s="165">
        <v>8916603089.3500004</v>
      </c>
      <c r="E30" s="165">
        <v>1365316706.3299999</v>
      </c>
      <c r="F30" s="165">
        <v>178954000675.02002</v>
      </c>
      <c r="G30" s="165">
        <v>48454170137.050003</v>
      </c>
      <c r="H30" s="165">
        <v>12473437406.950001</v>
      </c>
      <c r="I30" s="165">
        <v>60927607544</v>
      </c>
      <c r="J30" s="165">
        <v>54586693482.380005</v>
      </c>
      <c r="K30" s="165">
        <v>2823454666</v>
      </c>
      <c r="L30" s="165">
        <v>57410148148.380005</v>
      </c>
      <c r="M30" s="165">
        <v>118026393131.02002</v>
      </c>
      <c r="N30" s="165">
        <v>3517459395.6199951</v>
      </c>
    </row>
    <row r="31" spans="1:14" s="172" customFormat="1" ht="13.5" x14ac:dyDescent="0.25">
      <c r="A31" s="145" t="s">
        <v>133</v>
      </c>
      <c r="B31" s="145" t="s">
        <v>55</v>
      </c>
      <c r="C31" s="146">
        <v>5770771940</v>
      </c>
      <c r="D31" s="146">
        <v>2202053110</v>
      </c>
      <c r="E31" s="146">
        <v>9.9999999999999995E-7</v>
      </c>
      <c r="F31" s="146">
        <v>7972825049.999999</v>
      </c>
      <c r="G31" s="146">
        <v>9.9999999999999995E-7</v>
      </c>
      <c r="H31" s="146">
        <v>2212979917.5999999</v>
      </c>
      <c r="I31" s="146">
        <v>2212979917.6000009</v>
      </c>
      <c r="J31" s="146">
        <v>9.9999999999999995E-7</v>
      </c>
      <c r="K31" s="146">
        <v>9.9999999999999995E-7</v>
      </c>
      <c r="L31" s="146">
        <v>1.9999999999999999E-6</v>
      </c>
      <c r="M31" s="146">
        <v>5759845132.3999977</v>
      </c>
      <c r="N31" s="146">
        <v>2212979917.599999</v>
      </c>
    </row>
    <row r="32" spans="1:14" s="173" customFormat="1" ht="13.5" x14ac:dyDescent="0.25">
      <c r="A32" s="145" t="s">
        <v>52</v>
      </c>
      <c r="B32" s="145" t="s">
        <v>134</v>
      </c>
      <c r="C32" s="146">
        <v>1000000000</v>
      </c>
      <c r="D32" s="146">
        <v>9.9999999999999995E-7</v>
      </c>
      <c r="E32" s="146">
        <v>9.9999999999999995E-7</v>
      </c>
      <c r="F32" s="146">
        <v>1000000000</v>
      </c>
      <c r="G32" s="146">
        <v>67000000</v>
      </c>
      <c r="H32" s="146">
        <v>761808566</v>
      </c>
      <c r="I32" s="146">
        <v>828808566</v>
      </c>
      <c r="J32" s="146">
        <v>9.9999999999999995E-7</v>
      </c>
      <c r="K32" s="146">
        <v>539328566</v>
      </c>
      <c r="L32" s="146">
        <v>539328566.00000095</v>
      </c>
      <c r="M32" s="146">
        <v>171191434</v>
      </c>
      <c r="N32" s="146">
        <v>289479999.99999905</v>
      </c>
    </row>
    <row r="33" spans="1:18" s="173" customFormat="1" ht="13.5" x14ac:dyDescent="0.25">
      <c r="A33" s="145" t="s">
        <v>53</v>
      </c>
      <c r="B33" s="145" t="s">
        <v>135</v>
      </c>
      <c r="C33" s="146">
        <v>1282931785</v>
      </c>
      <c r="D33" s="146">
        <v>9.9999999999999995E-7</v>
      </c>
      <c r="E33" s="146">
        <v>999351910</v>
      </c>
      <c r="F33" s="146">
        <v>283579875.00000095</v>
      </c>
      <c r="G33" s="146">
        <v>283579875</v>
      </c>
      <c r="H33" s="146">
        <v>9.9999999999999995E-7</v>
      </c>
      <c r="I33" s="146">
        <v>283579875.00000101</v>
      </c>
      <c r="J33" s="146">
        <v>55579875</v>
      </c>
      <c r="K33" s="146">
        <v>9.9999999999999995E-7</v>
      </c>
      <c r="L33" s="146">
        <v>55579875.000000998</v>
      </c>
      <c r="M33" s="146">
        <v>-5.9604644775390625E-8</v>
      </c>
      <c r="N33" s="146">
        <v>228000000</v>
      </c>
    </row>
    <row r="34" spans="1:18" s="173" customFormat="1" ht="13.5" x14ac:dyDescent="0.25">
      <c r="A34" s="145" t="s">
        <v>54</v>
      </c>
      <c r="B34" s="145" t="s">
        <v>136</v>
      </c>
      <c r="C34" s="146">
        <v>477795046</v>
      </c>
      <c r="D34" s="146">
        <v>9.9999999999999995E-7</v>
      </c>
      <c r="E34" s="146">
        <v>365964796.32999998</v>
      </c>
      <c r="F34" s="146">
        <v>111830249.67000103</v>
      </c>
      <c r="G34" s="146">
        <v>111830249.67</v>
      </c>
      <c r="H34" s="146">
        <v>9.9999999999999995E-7</v>
      </c>
      <c r="I34" s="146">
        <v>111830249.670001</v>
      </c>
      <c r="J34" s="146">
        <v>9.9999999999999995E-7</v>
      </c>
      <c r="K34" s="146">
        <v>9.9999999999999995E-7</v>
      </c>
      <c r="L34" s="146">
        <v>1.9999999999999999E-6</v>
      </c>
      <c r="M34" s="146">
        <v>2.9802322387695313E-8</v>
      </c>
      <c r="N34" s="146">
        <v>111830249.669999</v>
      </c>
    </row>
    <row r="35" spans="1:18" s="173" customFormat="1" ht="13.5" x14ac:dyDescent="0.25">
      <c r="A35" s="145" t="s">
        <v>56</v>
      </c>
      <c r="B35" s="145" t="s">
        <v>58</v>
      </c>
      <c r="C35" s="146">
        <v>922562640</v>
      </c>
      <c r="D35" s="146">
        <v>9.9999999999999995E-7</v>
      </c>
      <c r="E35" s="146">
        <v>9.9999999999999995E-7</v>
      </c>
      <c r="F35" s="146">
        <v>922562640</v>
      </c>
      <c r="G35" s="146">
        <v>9.9999999999999995E-7</v>
      </c>
      <c r="H35" s="146">
        <v>499972844</v>
      </c>
      <c r="I35" s="146">
        <v>499972844.00000101</v>
      </c>
      <c r="J35" s="146">
        <v>9.9999999999999995E-7</v>
      </c>
      <c r="K35" s="146">
        <v>9.9999999999999995E-7</v>
      </c>
      <c r="L35" s="146">
        <v>1.9999999999999999E-6</v>
      </c>
      <c r="M35" s="146">
        <v>422589795.99999899</v>
      </c>
      <c r="N35" s="146">
        <v>499972843.99999899</v>
      </c>
    </row>
    <row r="36" spans="1:18" s="173" customFormat="1" ht="13.5" x14ac:dyDescent="0.25">
      <c r="A36" s="145" t="s">
        <v>57</v>
      </c>
      <c r="B36" s="145" t="s">
        <v>60</v>
      </c>
      <c r="C36" s="146">
        <v>5994822430</v>
      </c>
      <c r="D36" s="146">
        <v>6658991517.3500004</v>
      </c>
      <c r="E36" s="146">
        <v>9.9999999999999995E-7</v>
      </c>
      <c r="F36" s="146">
        <v>12653813947.349998</v>
      </c>
      <c r="G36" s="146">
        <v>5994822430</v>
      </c>
      <c r="H36" s="146">
        <v>6658991517.3500004</v>
      </c>
      <c r="I36" s="146">
        <v>12653813947.35</v>
      </c>
      <c r="J36" s="146">
        <v>12534176025</v>
      </c>
      <c r="K36" s="146">
        <v>9.9999999999999995E-7</v>
      </c>
      <c r="L36" s="146">
        <v>12534176025.000002</v>
      </c>
      <c r="M36" s="146">
        <v>-1.9073486328125E-6</v>
      </c>
      <c r="N36" s="146">
        <v>119637922.34999847</v>
      </c>
    </row>
    <row r="37" spans="1:18" s="173" customFormat="1" ht="13.5" x14ac:dyDescent="0.25">
      <c r="A37" s="145" t="s">
        <v>59</v>
      </c>
      <c r="B37" s="145" t="s">
        <v>255</v>
      </c>
      <c r="C37" s="146">
        <v>155953830451</v>
      </c>
      <c r="D37" s="146">
        <v>9.9999999999999995E-7</v>
      </c>
      <c r="E37" s="146">
        <v>9.9999999999999995E-7</v>
      </c>
      <c r="F37" s="146">
        <v>155953830451</v>
      </c>
      <c r="G37" s="146">
        <v>41996937582.380005</v>
      </c>
      <c r="H37" s="146">
        <v>2284126100</v>
      </c>
      <c r="I37" s="146">
        <v>44281063682.380005</v>
      </c>
      <c r="J37" s="146">
        <v>41996937582.380005</v>
      </c>
      <c r="K37" s="146">
        <v>2284126100</v>
      </c>
      <c r="L37" s="146">
        <v>44281063682.380005</v>
      </c>
      <c r="M37" s="146">
        <v>111672766768.62</v>
      </c>
      <c r="N37" s="146">
        <v>0</v>
      </c>
    </row>
    <row r="38" spans="1:18" s="173" customFormat="1" ht="13.5" x14ac:dyDescent="0.25">
      <c r="A38" s="145" t="s">
        <v>256</v>
      </c>
      <c r="B38" s="145" t="s">
        <v>257</v>
      </c>
      <c r="C38" s="146">
        <v>9.9999999999999995E-7</v>
      </c>
      <c r="D38" s="146">
        <v>55558462</v>
      </c>
      <c r="E38" s="146">
        <v>9.9999999999999995E-7</v>
      </c>
      <c r="F38" s="146">
        <v>55558462</v>
      </c>
      <c r="G38" s="146">
        <v>9.9999999999999995E-7</v>
      </c>
      <c r="H38" s="146">
        <v>55558462</v>
      </c>
      <c r="I38" s="146">
        <v>55558462.000000998</v>
      </c>
      <c r="J38" s="146">
        <v>9.9999999999999995E-7</v>
      </c>
      <c r="K38" s="146">
        <v>9.9999999999999995E-7</v>
      </c>
      <c r="L38" s="146">
        <v>1.9999999999999999E-6</v>
      </c>
      <c r="M38" s="146">
        <v>-9.9837779998779297E-7</v>
      </c>
      <c r="N38" s="146">
        <v>55558461.999999002</v>
      </c>
    </row>
    <row r="39" spans="1:18" s="167" customFormat="1" ht="12.75" x14ac:dyDescent="0.2">
      <c r="A39" s="60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8" s="166" customFormat="1" ht="12.75" x14ac:dyDescent="0.2">
      <c r="A40" s="164" t="s">
        <v>61</v>
      </c>
      <c r="B40" s="164" t="s">
        <v>62</v>
      </c>
      <c r="C40" s="165">
        <v>66069444</v>
      </c>
      <c r="D40" s="165">
        <v>9.9999999999999995E-7</v>
      </c>
      <c r="E40" s="165">
        <v>9.9999999999999995E-7</v>
      </c>
      <c r="F40" s="165">
        <v>66069444</v>
      </c>
      <c r="G40" s="165">
        <v>2600954</v>
      </c>
      <c r="H40" s="165">
        <v>167003</v>
      </c>
      <c r="I40" s="165">
        <v>2767957</v>
      </c>
      <c r="J40" s="165">
        <v>2600954</v>
      </c>
      <c r="K40" s="165">
        <v>167003</v>
      </c>
      <c r="L40" s="165">
        <v>2767957</v>
      </c>
      <c r="M40" s="165">
        <v>63301487</v>
      </c>
      <c r="N40" s="165">
        <v>0</v>
      </c>
    </row>
    <row r="41" spans="1:18" x14ac:dyDescent="0.25">
      <c r="O41" s="168"/>
      <c r="P41"/>
      <c r="Q41"/>
      <c r="R41"/>
    </row>
    <row r="42" spans="1:18" x14ac:dyDescent="0.25">
      <c r="B42" s="169"/>
      <c r="C42" s="170"/>
      <c r="D42" s="171"/>
      <c r="E42" s="171"/>
      <c r="F42" s="171"/>
      <c r="O42" s="168"/>
      <c r="P42"/>
      <c r="Q42"/>
      <c r="R42"/>
    </row>
    <row r="43" spans="1:18" x14ac:dyDescent="0.25">
      <c r="O43" s="168"/>
      <c r="P43"/>
      <c r="Q43"/>
      <c r="R43"/>
    </row>
  </sheetData>
  <mergeCells count="2">
    <mergeCell ref="A1:N1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0"/>
  <sheetViews>
    <sheetView tabSelected="1" workbookViewId="0">
      <selection activeCell="H5" sqref="H5"/>
    </sheetView>
  </sheetViews>
  <sheetFormatPr baseColWidth="10" defaultRowHeight="12" x14ac:dyDescent="0.2"/>
  <cols>
    <col min="1" max="1" width="18.7109375" style="144" customWidth="1"/>
    <col min="2" max="2" width="33.85546875" style="143" customWidth="1"/>
    <col min="3" max="3" width="17.7109375" style="8" customWidth="1"/>
    <col min="4" max="4" width="17" style="8" customWidth="1"/>
    <col min="5" max="5" width="16" style="8" customWidth="1"/>
    <col min="6" max="6" width="14" style="8" customWidth="1"/>
    <col min="7" max="7" width="14.5703125" style="8" customWidth="1"/>
    <col min="8" max="8" width="17" style="8" customWidth="1"/>
    <col min="9" max="9" width="16.5703125" style="8" customWidth="1"/>
    <col min="10" max="10" width="16.7109375" style="8" customWidth="1"/>
    <col min="11" max="11" width="16.85546875" style="8" customWidth="1"/>
    <col min="12" max="12" width="17.7109375" style="8" customWidth="1"/>
    <col min="13" max="13" width="16" style="8" customWidth="1"/>
    <col min="14" max="14" width="16.140625" style="8" customWidth="1"/>
    <col min="15" max="15" width="16" style="8" customWidth="1"/>
    <col min="16" max="16" width="9.85546875" style="8" customWidth="1"/>
    <col min="17" max="17" width="23.85546875" style="143" customWidth="1"/>
    <col min="18" max="18" width="11.42578125" style="143"/>
    <col min="19" max="19" width="10.7109375" style="143" customWidth="1"/>
    <col min="20" max="16384" width="11.42578125" style="143"/>
  </cols>
  <sheetData>
    <row r="1" spans="1:19" s="95" customFormat="1" ht="21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94"/>
    </row>
    <row r="2" spans="1:19" s="95" customFormat="1" ht="21" x14ac:dyDescent="0.35">
      <c r="A2" s="176" t="s">
        <v>149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96"/>
      <c r="R2" s="97"/>
      <c r="S2" s="97"/>
    </row>
    <row r="3" spans="1:19" s="95" customFormat="1" ht="18.75" customHeight="1" x14ac:dyDescent="0.35">
      <c r="A3" s="98"/>
      <c r="B3" s="99"/>
      <c r="C3" s="99"/>
      <c r="D3" s="99"/>
      <c r="E3" s="99"/>
      <c r="F3" s="99"/>
      <c r="G3" s="99"/>
      <c r="H3" s="100"/>
      <c r="I3" s="100"/>
      <c r="J3" s="99"/>
      <c r="K3" s="100"/>
      <c r="L3" s="99"/>
      <c r="M3" s="100"/>
      <c r="N3" s="99"/>
      <c r="O3" s="100"/>
      <c r="P3" s="96"/>
      <c r="R3" s="97"/>
      <c r="S3" s="97"/>
    </row>
    <row r="4" spans="1:19" s="106" customFormat="1" ht="27.75" customHeight="1" x14ac:dyDescent="0.25">
      <c r="A4" s="101" t="s">
        <v>1</v>
      </c>
      <c r="B4" s="102" t="s">
        <v>2</v>
      </c>
      <c r="C4" s="103" t="s">
        <v>150</v>
      </c>
      <c r="D4" s="103" t="s">
        <v>12</v>
      </c>
      <c r="E4" s="103" t="s">
        <v>13</v>
      </c>
      <c r="F4" s="103" t="s">
        <v>14</v>
      </c>
      <c r="G4" s="103" t="s">
        <v>18</v>
      </c>
      <c r="H4" s="103" t="s">
        <v>9</v>
      </c>
      <c r="I4" s="104" t="s">
        <v>151</v>
      </c>
      <c r="J4" s="104" t="s">
        <v>152</v>
      </c>
      <c r="K4" s="104" t="s">
        <v>16</v>
      </c>
      <c r="L4" s="103" t="s">
        <v>6</v>
      </c>
      <c r="M4" s="105" t="s">
        <v>153</v>
      </c>
      <c r="N4" s="105" t="s">
        <v>154</v>
      </c>
      <c r="O4" s="105" t="s">
        <v>17</v>
      </c>
    </row>
    <row r="5" spans="1:19" s="7" customFormat="1" ht="17.25" customHeight="1" x14ac:dyDescent="0.25">
      <c r="A5" s="25">
        <v>0</v>
      </c>
      <c r="B5" s="107" t="s">
        <v>11</v>
      </c>
      <c r="C5" s="81">
        <f t="shared" ref="C5:O5" si="0">+C7+C41+C54</f>
        <v>223947928931</v>
      </c>
      <c r="D5" s="81">
        <f t="shared" si="0"/>
        <v>11184758460.310001</v>
      </c>
      <c r="E5" s="81">
        <f t="shared" si="0"/>
        <v>7054217824.3800001</v>
      </c>
      <c r="F5" s="81">
        <f t="shared" si="0"/>
        <v>831080000</v>
      </c>
      <c r="G5" s="81">
        <f t="shared" si="0"/>
        <v>-831080000</v>
      </c>
      <c r="H5" s="81">
        <f t="shared" si="0"/>
        <v>228078469566.92996</v>
      </c>
      <c r="I5" s="81">
        <f t="shared" si="0"/>
        <v>51864137247.609993</v>
      </c>
      <c r="J5" s="81">
        <f t="shared" si="0"/>
        <v>26969528553.260002</v>
      </c>
      <c r="K5" s="81">
        <f t="shared" si="0"/>
        <v>78833665800.869995</v>
      </c>
      <c r="L5" s="81">
        <f t="shared" si="0"/>
        <v>149244803766.05997</v>
      </c>
      <c r="M5" s="81">
        <f t="shared" si="0"/>
        <v>13092846077.779999</v>
      </c>
      <c r="N5" s="81">
        <f t="shared" si="0"/>
        <v>20800874420.48</v>
      </c>
      <c r="O5" s="81">
        <f t="shared" si="0"/>
        <v>33893720498.259998</v>
      </c>
      <c r="P5" s="4"/>
    </row>
    <row r="6" spans="1:19" s="12" customFormat="1" ht="9" customHeight="1" x14ac:dyDescent="0.25">
      <c r="A6" s="26"/>
      <c r="B6" s="10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1:19" s="111" customFormat="1" ht="15" x14ac:dyDescent="0.25">
      <c r="A7" s="109" t="s">
        <v>64</v>
      </c>
      <c r="B7" s="109" t="s">
        <v>65</v>
      </c>
      <c r="C7" s="110">
        <v>35208558835</v>
      </c>
      <c r="D7" s="110">
        <v>26243526</v>
      </c>
      <c r="E7" s="110">
        <v>1610483147.7300003</v>
      </c>
      <c r="F7" s="110">
        <v>429980000</v>
      </c>
      <c r="G7" s="110">
        <v>-429980000</v>
      </c>
      <c r="H7" s="110">
        <v>33624319213.27</v>
      </c>
      <c r="I7" s="110">
        <v>9407614791.2999973</v>
      </c>
      <c r="J7" s="110">
        <v>7812839275.2600002</v>
      </c>
      <c r="K7" s="110">
        <v>17220454066.559998</v>
      </c>
      <c r="L7" s="110">
        <v>16403865146.710003</v>
      </c>
      <c r="M7" s="110">
        <v>3041413323.6999998</v>
      </c>
      <c r="N7" s="110">
        <v>6780314615.8200006</v>
      </c>
      <c r="O7" s="110">
        <v>9821727939.5200005</v>
      </c>
    </row>
    <row r="8" spans="1:19" s="114" customFormat="1" ht="15" x14ac:dyDescent="0.25">
      <c r="A8" s="112" t="s">
        <v>66</v>
      </c>
      <c r="B8" s="112" t="s">
        <v>67</v>
      </c>
      <c r="C8" s="113">
        <v>8061092281</v>
      </c>
      <c r="D8" s="113">
        <v>0</v>
      </c>
      <c r="E8" s="113">
        <v>335761494</v>
      </c>
      <c r="F8" s="113">
        <v>17980000</v>
      </c>
      <c r="G8" s="113">
        <v>-2230000</v>
      </c>
      <c r="H8" s="113">
        <v>7741080787</v>
      </c>
      <c r="I8" s="113">
        <v>1264173815</v>
      </c>
      <c r="J8" s="113">
        <v>1767684345</v>
      </c>
      <c r="K8" s="113">
        <v>3031858160</v>
      </c>
      <c r="L8" s="113">
        <v>4709222627</v>
      </c>
      <c r="M8" s="113">
        <v>1264173815</v>
      </c>
      <c r="N8" s="113">
        <v>1767684345</v>
      </c>
      <c r="O8" s="113">
        <v>3031858160</v>
      </c>
    </row>
    <row r="9" spans="1:19" s="114" customFormat="1" ht="15" x14ac:dyDescent="0.25">
      <c r="A9" s="112" t="s">
        <v>68</v>
      </c>
      <c r="B9" s="112" t="s">
        <v>69</v>
      </c>
      <c r="C9" s="113">
        <v>5358682152</v>
      </c>
      <c r="D9" s="113">
        <v>0</v>
      </c>
      <c r="E9" s="113">
        <v>159697494</v>
      </c>
      <c r="F9" s="113">
        <v>13730000</v>
      </c>
      <c r="G9" s="113">
        <v>-2230000</v>
      </c>
      <c r="H9" s="113">
        <v>5210484658</v>
      </c>
      <c r="I9" s="113">
        <v>922912727</v>
      </c>
      <c r="J9" s="113">
        <v>1209099548</v>
      </c>
      <c r="K9" s="113">
        <v>2132012275</v>
      </c>
      <c r="L9" s="113">
        <v>3078472383</v>
      </c>
      <c r="M9" s="113">
        <v>922912727</v>
      </c>
      <c r="N9" s="113">
        <v>1209099548</v>
      </c>
      <c r="O9" s="113">
        <v>2132012275</v>
      </c>
    </row>
    <row r="10" spans="1:19" s="147" customFormat="1" x14ac:dyDescent="0.2">
      <c r="A10" s="145" t="s">
        <v>70</v>
      </c>
      <c r="B10" s="145" t="s">
        <v>71</v>
      </c>
      <c r="C10" s="146">
        <v>3211076610</v>
      </c>
      <c r="D10" s="146">
        <v>0</v>
      </c>
      <c r="E10" s="146">
        <v>45923420</v>
      </c>
      <c r="F10" s="146">
        <v>11530000</v>
      </c>
      <c r="G10" s="146">
        <v>0</v>
      </c>
      <c r="H10" s="146">
        <v>3176683190</v>
      </c>
      <c r="I10" s="146">
        <v>613796758</v>
      </c>
      <c r="J10" s="146">
        <v>1002736110</v>
      </c>
      <c r="K10" s="146">
        <v>1616532868</v>
      </c>
      <c r="L10" s="146">
        <v>1560150322</v>
      </c>
      <c r="M10" s="146">
        <v>613796758</v>
      </c>
      <c r="N10" s="146">
        <v>1002736110</v>
      </c>
      <c r="O10" s="146">
        <v>1616532868</v>
      </c>
    </row>
    <row r="11" spans="1:19" s="147" customFormat="1" x14ac:dyDescent="0.2">
      <c r="A11" s="145" t="s">
        <v>72</v>
      </c>
      <c r="B11" s="145" t="s">
        <v>73</v>
      </c>
      <c r="C11" s="146">
        <v>1026078301</v>
      </c>
      <c r="D11" s="146">
        <v>0</v>
      </c>
      <c r="E11" s="146">
        <v>60089439</v>
      </c>
      <c r="F11" s="146">
        <v>0</v>
      </c>
      <c r="G11" s="146">
        <v>0</v>
      </c>
      <c r="H11" s="146">
        <v>965988862</v>
      </c>
      <c r="I11" s="146">
        <v>280622551</v>
      </c>
      <c r="J11" s="146">
        <v>118270313</v>
      </c>
      <c r="K11" s="146">
        <v>398892864</v>
      </c>
      <c r="L11" s="146">
        <v>567095998</v>
      </c>
      <c r="M11" s="146">
        <v>280622551</v>
      </c>
      <c r="N11" s="146">
        <v>118270313</v>
      </c>
      <c r="O11" s="146">
        <v>398892864</v>
      </c>
      <c r="Q11" s="148"/>
    </row>
    <row r="12" spans="1:19" s="147" customFormat="1" x14ac:dyDescent="0.2">
      <c r="A12" s="145" t="s">
        <v>74</v>
      </c>
      <c r="B12" s="145" t="s">
        <v>75</v>
      </c>
      <c r="C12" s="146">
        <v>1121527241</v>
      </c>
      <c r="D12" s="146">
        <v>0</v>
      </c>
      <c r="E12" s="146">
        <v>53684635</v>
      </c>
      <c r="F12" s="146">
        <v>2200000</v>
      </c>
      <c r="G12" s="146" t="s">
        <v>249</v>
      </c>
      <c r="H12" s="146">
        <v>1067812606</v>
      </c>
      <c r="I12" s="146">
        <v>28493418</v>
      </c>
      <c r="J12" s="146">
        <v>88093125</v>
      </c>
      <c r="K12" s="146">
        <v>116586543</v>
      </c>
      <c r="L12" s="146">
        <v>951226063</v>
      </c>
      <c r="M12" s="146">
        <v>28493418</v>
      </c>
      <c r="N12" s="146">
        <v>88093125</v>
      </c>
      <c r="O12" s="146">
        <v>116586543</v>
      </c>
      <c r="Q12" s="148"/>
    </row>
    <row r="13" spans="1:19" s="114" customFormat="1" ht="15" x14ac:dyDescent="0.25">
      <c r="A13" s="112" t="s">
        <v>76</v>
      </c>
      <c r="B13" s="112" t="s">
        <v>77</v>
      </c>
      <c r="C13" s="113">
        <v>2702410129</v>
      </c>
      <c r="D13" s="113">
        <v>0</v>
      </c>
      <c r="E13" s="113">
        <v>176064000</v>
      </c>
      <c r="F13" s="113">
        <v>4250000</v>
      </c>
      <c r="G13" s="113">
        <v>0</v>
      </c>
      <c r="H13" s="113">
        <v>2530596129</v>
      </c>
      <c r="I13" s="113">
        <v>341261088</v>
      </c>
      <c r="J13" s="113">
        <v>558584797</v>
      </c>
      <c r="K13" s="113">
        <v>899845885</v>
      </c>
      <c r="L13" s="113">
        <v>1630750244</v>
      </c>
      <c r="M13" s="113">
        <v>341261088</v>
      </c>
      <c r="N13" s="113">
        <v>558584797</v>
      </c>
      <c r="O13" s="113">
        <v>899845885</v>
      </c>
      <c r="Q13" s="119"/>
    </row>
    <row r="14" spans="1:19" s="63" customFormat="1" ht="12.75" x14ac:dyDescent="0.2">
      <c r="A14" s="60" t="s">
        <v>78</v>
      </c>
      <c r="B14" s="60" t="s">
        <v>71</v>
      </c>
      <c r="C14" s="61">
        <v>1929238538</v>
      </c>
      <c r="D14" s="61">
        <v>0</v>
      </c>
      <c r="E14" s="61">
        <v>52122000</v>
      </c>
      <c r="F14" s="61">
        <v>4250000</v>
      </c>
      <c r="G14" s="61">
        <v>0</v>
      </c>
      <c r="H14" s="61">
        <v>1881366538</v>
      </c>
      <c r="I14" s="61">
        <v>286603275</v>
      </c>
      <c r="J14" s="61">
        <v>480636044</v>
      </c>
      <c r="K14" s="61">
        <v>767239319</v>
      </c>
      <c r="L14" s="61">
        <v>1114127219</v>
      </c>
      <c r="M14" s="61">
        <v>286603275</v>
      </c>
      <c r="N14" s="61">
        <v>480636044</v>
      </c>
      <c r="O14" s="61">
        <v>767239319</v>
      </c>
      <c r="Q14" s="62"/>
    </row>
    <row r="15" spans="1:19" s="63" customFormat="1" ht="12.75" x14ac:dyDescent="0.2">
      <c r="A15" s="60" t="s">
        <v>79</v>
      </c>
      <c r="B15" s="60" t="s">
        <v>73</v>
      </c>
      <c r="C15" s="61">
        <v>563625717</v>
      </c>
      <c r="D15" s="61">
        <v>0</v>
      </c>
      <c r="E15" s="61">
        <v>71820000</v>
      </c>
      <c r="F15" s="61">
        <v>0</v>
      </c>
      <c r="G15" s="61">
        <v>0</v>
      </c>
      <c r="H15" s="61">
        <v>491805717</v>
      </c>
      <c r="I15" s="61">
        <v>53898930</v>
      </c>
      <c r="J15" s="61">
        <v>77842512</v>
      </c>
      <c r="K15" s="61">
        <v>131741442</v>
      </c>
      <c r="L15" s="61">
        <v>360064275</v>
      </c>
      <c r="M15" s="61">
        <v>53898930</v>
      </c>
      <c r="N15" s="61">
        <v>77842512</v>
      </c>
      <c r="O15" s="61">
        <v>131741442</v>
      </c>
      <c r="Q15" s="62"/>
    </row>
    <row r="16" spans="1:19" s="63" customFormat="1" ht="12.75" x14ac:dyDescent="0.2">
      <c r="A16" s="60" t="s">
        <v>80</v>
      </c>
      <c r="B16" s="60" t="s">
        <v>75</v>
      </c>
      <c r="C16" s="61">
        <v>209545874</v>
      </c>
      <c r="D16" s="61">
        <v>0</v>
      </c>
      <c r="E16" s="61">
        <v>52122000</v>
      </c>
      <c r="F16" s="61">
        <v>0</v>
      </c>
      <c r="G16" s="61">
        <v>0</v>
      </c>
      <c r="H16" s="61">
        <v>157423874</v>
      </c>
      <c r="I16" s="61">
        <v>758883</v>
      </c>
      <c r="J16" s="61">
        <v>106241</v>
      </c>
      <c r="K16" s="61">
        <v>865124</v>
      </c>
      <c r="L16" s="61">
        <v>156558750</v>
      </c>
      <c r="M16" s="61">
        <v>758883</v>
      </c>
      <c r="N16" s="61">
        <v>106241</v>
      </c>
      <c r="O16" s="61">
        <v>865124</v>
      </c>
      <c r="Q16" s="62"/>
    </row>
    <row r="17" spans="1:17" s="63" customFormat="1" ht="12.75" x14ac:dyDescent="0.2">
      <c r="A17" s="6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Q17" s="62"/>
    </row>
    <row r="18" spans="1:17" s="114" customFormat="1" ht="15" x14ac:dyDescent="0.25">
      <c r="A18" s="112" t="s">
        <v>81</v>
      </c>
      <c r="B18" s="112" t="s">
        <v>82</v>
      </c>
      <c r="C18" s="113">
        <v>14436600064</v>
      </c>
      <c r="D18" s="113">
        <v>0</v>
      </c>
      <c r="E18" s="113">
        <v>851712545.33000004</v>
      </c>
      <c r="F18" s="113">
        <v>397000000</v>
      </c>
      <c r="G18" s="113">
        <v>-427750000</v>
      </c>
      <c r="H18" s="113">
        <v>13554137518.67</v>
      </c>
      <c r="I18" s="113">
        <v>6650481704.6999998</v>
      </c>
      <c r="J18" s="113">
        <v>1891905610.26</v>
      </c>
      <c r="K18" s="113">
        <v>8542387314.96</v>
      </c>
      <c r="L18" s="113">
        <v>5011750203.71</v>
      </c>
      <c r="M18" s="113">
        <v>1581044908.6999998</v>
      </c>
      <c r="N18" s="113">
        <v>3580226503.3500004</v>
      </c>
      <c r="O18" s="113">
        <v>5161271412.0500002</v>
      </c>
      <c r="Q18" s="118"/>
    </row>
    <row r="19" spans="1:17" s="147" customFormat="1" x14ac:dyDescent="0.2">
      <c r="A19" s="145" t="s">
        <v>83</v>
      </c>
      <c r="B19" s="145" t="s">
        <v>84</v>
      </c>
      <c r="C19" s="146">
        <v>135000000</v>
      </c>
      <c r="D19" s="146">
        <v>0</v>
      </c>
      <c r="E19" s="146">
        <v>0</v>
      </c>
      <c r="F19" s="146">
        <v>20000000</v>
      </c>
      <c r="G19" s="146">
        <v>0</v>
      </c>
      <c r="H19" s="146">
        <v>155000000</v>
      </c>
      <c r="I19" s="146">
        <v>58619576</v>
      </c>
      <c r="J19" s="146">
        <v>2595152</v>
      </c>
      <c r="K19" s="146">
        <v>61214728</v>
      </c>
      <c r="L19" s="146">
        <v>93785272</v>
      </c>
      <c r="M19" s="146">
        <v>49599576</v>
      </c>
      <c r="N19" s="146">
        <v>11615152</v>
      </c>
      <c r="O19" s="146">
        <v>61214728</v>
      </c>
      <c r="Q19" s="148"/>
    </row>
    <row r="20" spans="1:17" s="147" customFormat="1" x14ac:dyDescent="0.2">
      <c r="A20" s="145" t="s">
        <v>87</v>
      </c>
      <c r="B20" s="145" t="s">
        <v>88</v>
      </c>
      <c r="C20" s="146">
        <v>14301600064</v>
      </c>
      <c r="D20" s="146">
        <v>0</v>
      </c>
      <c r="E20" s="146">
        <v>851712545.33000004</v>
      </c>
      <c r="F20" s="146">
        <v>377000000</v>
      </c>
      <c r="G20" s="146">
        <v>-427750000</v>
      </c>
      <c r="H20" s="146">
        <v>13399137518.67</v>
      </c>
      <c r="I20" s="146">
        <v>6591862128.6999998</v>
      </c>
      <c r="J20" s="146">
        <v>1889310458.26</v>
      </c>
      <c r="K20" s="146">
        <v>8481172586.96</v>
      </c>
      <c r="L20" s="146">
        <v>4917964931.71</v>
      </c>
      <c r="M20" s="146">
        <v>1531445332.6999998</v>
      </c>
      <c r="N20" s="146">
        <v>3568611351.3500004</v>
      </c>
      <c r="O20" s="146">
        <v>5100056684.0500002</v>
      </c>
      <c r="Q20" s="148"/>
    </row>
    <row r="21" spans="1:17" s="114" customFormat="1" ht="15" x14ac:dyDescent="0.25">
      <c r="A21" s="112"/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Q21" s="118"/>
    </row>
    <row r="22" spans="1:17" s="114" customFormat="1" ht="15" x14ac:dyDescent="0.25">
      <c r="A22" s="112" t="s">
        <v>91</v>
      </c>
      <c r="B22" s="112" t="s">
        <v>92</v>
      </c>
      <c r="C22" s="113">
        <v>360595016</v>
      </c>
      <c r="D22" s="113">
        <v>0</v>
      </c>
      <c r="E22" s="113">
        <v>0</v>
      </c>
      <c r="F22" s="113">
        <v>0</v>
      </c>
      <c r="G22" s="113">
        <v>0</v>
      </c>
      <c r="H22" s="113">
        <v>360595016</v>
      </c>
      <c r="I22" s="113">
        <v>145712852</v>
      </c>
      <c r="J22" s="113">
        <v>2815800</v>
      </c>
      <c r="K22" s="113">
        <v>148528652</v>
      </c>
      <c r="L22" s="113">
        <v>212066364</v>
      </c>
      <c r="M22" s="113">
        <v>145712852</v>
      </c>
      <c r="N22" s="113">
        <v>2815800</v>
      </c>
      <c r="O22" s="113">
        <v>148528652</v>
      </c>
      <c r="Q22" s="118"/>
    </row>
    <row r="23" spans="1:17" s="147" customFormat="1" x14ac:dyDescent="0.2">
      <c r="A23" s="145" t="s">
        <v>139</v>
      </c>
      <c r="B23" s="145" t="s">
        <v>140</v>
      </c>
      <c r="C23" s="146">
        <v>10595016</v>
      </c>
      <c r="D23" s="146">
        <v>0</v>
      </c>
      <c r="E23" s="146">
        <v>0</v>
      </c>
      <c r="F23" s="146">
        <v>0</v>
      </c>
      <c r="G23" s="146">
        <v>0</v>
      </c>
      <c r="H23" s="146">
        <v>10595016</v>
      </c>
      <c r="I23" s="146">
        <v>1533100</v>
      </c>
      <c r="J23" s="146">
        <v>2815800</v>
      </c>
      <c r="K23" s="146">
        <v>4348900</v>
      </c>
      <c r="L23" s="146">
        <v>6246116</v>
      </c>
      <c r="M23" s="146">
        <v>1533100</v>
      </c>
      <c r="N23" s="146">
        <v>2815800</v>
      </c>
      <c r="O23" s="146">
        <v>4348900</v>
      </c>
      <c r="Q23" s="148"/>
    </row>
    <row r="24" spans="1:17" s="147" customFormat="1" x14ac:dyDescent="0.2">
      <c r="A24" s="145" t="s">
        <v>93</v>
      </c>
      <c r="B24" s="145" t="s">
        <v>94</v>
      </c>
      <c r="C24" s="146">
        <v>350000000</v>
      </c>
      <c r="D24" s="146">
        <v>0</v>
      </c>
      <c r="E24" s="146">
        <v>0</v>
      </c>
      <c r="F24" s="146">
        <v>0</v>
      </c>
      <c r="G24" s="146">
        <v>0</v>
      </c>
      <c r="H24" s="146">
        <v>350000000</v>
      </c>
      <c r="I24" s="146">
        <v>144179752</v>
      </c>
      <c r="J24" s="146">
        <v>0</v>
      </c>
      <c r="K24" s="146">
        <v>144179752</v>
      </c>
      <c r="L24" s="146">
        <v>205820248</v>
      </c>
      <c r="M24" s="146">
        <v>144179752</v>
      </c>
      <c r="N24" s="146">
        <v>0</v>
      </c>
      <c r="O24" s="146">
        <v>144179752</v>
      </c>
      <c r="Q24" s="148"/>
    </row>
    <row r="25" spans="1:17" s="114" customFormat="1" ht="15" x14ac:dyDescent="0.25">
      <c r="A25" s="112"/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Q25" s="118"/>
    </row>
    <row r="26" spans="1:17" s="114" customFormat="1" ht="15" x14ac:dyDescent="0.25">
      <c r="A26" s="112" t="s">
        <v>141</v>
      </c>
      <c r="B26" s="112" t="s">
        <v>120</v>
      </c>
      <c r="C26" s="113">
        <v>11606135022</v>
      </c>
      <c r="D26" s="113">
        <v>0</v>
      </c>
      <c r="E26" s="113">
        <v>423009108.39999998</v>
      </c>
      <c r="F26" s="113">
        <v>0</v>
      </c>
      <c r="G26" s="113">
        <v>0</v>
      </c>
      <c r="H26" s="113">
        <v>11183125913.6</v>
      </c>
      <c r="I26" s="113">
        <v>1297114671.6000004</v>
      </c>
      <c r="J26" s="113">
        <v>4000000000</v>
      </c>
      <c r="K26" s="113">
        <v>5297114671.6000004</v>
      </c>
      <c r="L26" s="113">
        <v>5886011242</v>
      </c>
      <c r="M26" s="113">
        <v>350000</v>
      </c>
      <c r="N26" s="113">
        <v>1279154447.47</v>
      </c>
      <c r="O26" s="113">
        <v>1279504447.47</v>
      </c>
      <c r="Q26" s="118"/>
    </row>
    <row r="27" spans="1:17" s="147" customFormat="1" x14ac:dyDescent="0.2">
      <c r="A27" s="145" t="s">
        <v>142</v>
      </c>
      <c r="B27" s="145" t="s">
        <v>89</v>
      </c>
      <c r="C27" s="146">
        <v>9324001292</v>
      </c>
      <c r="D27" s="146">
        <v>0</v>
      </c>
      <c r="E27" s="146">
        <v>398009108</v>
      </c>
      <c r="F27" s="146">
        <v>0</v>
      </c>
      <c r="G27" s="146">
        <v>0</v>
      </c>
      <c r="H27" s="146">
        <v>8925992184</v>
      </c>
      <c r="I27" s="146">
        <v>1136192246</v>
      </c>
      <c r="J27" s="146">
        <v>3200000000</v>
      </c>
      <c r="K27" s="146">
        <v>4336192246</v>
      </c>
      <c r="L27" s="146">
        <v>4589799938</v>
      </c>
      <c r="M27" s="146">
        <v>0</v>
      </c>
      <c r="N27" s="146">
        <v>1218925267.47</v>
      </c>
      <c r="O27" s="146">
        <v>1218925267.47</v>
      </c>
      <c r="Q27" s="148"/>
    </row>
    <row r="28" spans="1:17" s="147" customFormat="1" x14ac:dyDescent="0.2">
      <c r="A28" s="145" t="s">
        <v>143</v>
      </c>
      <c r="B28" s="145" t="s">
        <v>90</v>
      </c>
      <c r="C28" s="146">
        <v>2282133730</v>
      </c>
      <c r="D28" s="146">
        <v>0</v>
      </c>
      <c r="E28" s="146">
        <v>25000000.399999999</v>
      </c>
      <c r="F28" s="146">
        <v>0</v>
      </c>
      <c r="G28" s="146">
        <v>0</v>
      </c>
      <c r="H28" s="146">
        <v>2257133729.5999999</v>
      </c>
      <c r="I28" s="146">
        <v>160922425.60000002</v>
      </c>
      <c r="J28" s="146">
        <v>800000000</v>
      </c>
      <c r="K28" s="146">
        <v>960922425.60000002</v>
      </c>
      <c r="L28" s="146">
        <v>1296211304</v>
      </c>
      <c r="M28" s="146">
        <v>350000</v>
      </c>
      <c r="N28" s="146">
        <v>60229180</v>
      </c>
      <c r="O28" s="146">
        <v>60579180</v>
      </c>
      <c r="Q28" s="148"/>
    </row>
    <row r="29" spans="1:17" s="114" customFormat="1" ht="15" x14ac:dyDescent="0.25">
      <c r="A29" s="112"/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Q29" s="118"/>
    </row>
    <row r="30" spans="1:17" s="114" customFormat="1" ht="15" x14ac:dyDescent="0.25">
      <c r="A30" s="112" t="s">
        <v>95</v>
      </c>
      <c r="B30" s="112" t="s">
        <v>96</v>
      </c>
      <c r="C30" s="113">
        <v>429702106</v>
      </c>
      <c r="D30" s="113">
        <v>26243526</v>
      </c>
      <c r="E30" s="113">
        <v>0</v>
      </c>
      <c r="F30" s="113">
        <v>0</v>
      </c>
      <c r="G30" s="113">
        <v>0</v>
      </c>
      <c r="H30" s="113">
        <v>455945632</v>
      </c>
      <c r="I30" s="113">
        <v>2000000</v>
      </c>
      <c r="J30" s="113">
        <v>123185000</v>
      </c>
      <c r="K30" s="113">
        <v>125185000</v>
      </c>
      <c r="L30" s="113">
        <v>330760632</v>
      </c>
      <c r="M30" s="113">
        <v>2000000</v>
      </c>
      <c r="N30" s="113">
        <v>123185000</v>
      </c>
      <c r="O30" s="113">
        <v>125185000</v>
      </c>
      <c r="Q30" s="118"/>
    </row>
    <row r="31" spans="1:17" s="151" customFormat="1" ht="11.25" x14ac:dyDescent="0.2">
      <c r="A31" s="149" t="s">
        <v>97</v>
      </c>
      <c r="B31" s="149" t="s">
        <v>98</v>
      </c>
      <c r="C31" s="150">
        <v>429702106</v>
      </c>
      <c r="D31" s="150">
        <v>26243526</v>
      </c>
      <c r="E31" s="150">
        <v>0</v>
      </c>
      <c r="F31" s="150">
        <v>0</v>
      </c>
      <c r="G31" s="150">
        <v>0</v>
      </c>
      <c r="H31" s="150">
        <v>455945632</v>
      </c>
      <c r="I31" s="150">
        <v>2000000</v>
      </c>
      <c r="J31" s="150">
        <v>123185000</v>
      </c>
      <c r="K31" s="150">
        <v>125185000</v>
      </c>
      <c r="L31" s="150">
        <v>330760632</v>
      </c>
      <c r="M31" s="150">
        <v>2000000</v>
      </c>
      <c r="N31" s="150">
        <v>123185000</v>
      </c>
      <c r="O31" s="150">
        <v>125185000</v>
      </c>
      <c r="Q31" s="152"/>
    </row>
    <row r="32" spans="1:17" s="114" customFormat="1" ht="15" x14ac:dyDescent="0.25">
      <c r="A32" s="112"/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Q32" s="118"/>
    </row>
    <row r="33" spans="1:17" s="114" customFormat="1" ht="15" x14ac:dyDescent="0.25">
      <c r="A33" s="112" t="s">
        <v>99</v>
      </c>
      <c r="B33" s="112" t="s">
        <v>100</v>
      </c>
      <c r="C33" s="113">
        <v>314434346</v>
      </c>
      <c r="D33" s="113">
        <v>0</v>
      </c>
      <c r="E33" s="113">
        <v>0</v>
      </c>
      <c r="F33" s="113">
        <v>15000000</v>
      </c>
      <c r="G33" s="113">
        <v>0</v>
      </c>
      <c r="H33" s="113">
        <v>329434346</v>
      </c>
      <c r="I33" s="113">
        <v>48131748</v>
      </c>
      <c r="J33" s="113">
        <v>27248520</v>
      </c>
      <c r="K33" s="113">
        <v>75380268</v>
      </c>
      <c r="L33" s="113">
        <v>254054078</v>
      </c>
      <c r="M33" s="113">
        <v>48131748</v>
      </c>
      <c r="N33" s="113">
        <v>27248520</v>
      </c>
      <c r="O33" s="113">
        <v>75380268</v>
      </c>
      <c r="Q33" s="118"/>
    </row>
    <row r="34" spans="1:17" s="151" customFormat="1" ht="11.25" x14ac:dyDescent="0.2">
      <c r="A34" s="149" t="s">
        <v>101</v>
      </c>
      <c r="B34" s="149" t="s">
        <v>102</v>
      </c>
      <c r="C34" s="150">
        <v>52224880</v>
      </c>
      <c r="D34" s="150">
        <v>0</v>
      </c>
      <c r="E34" s="150">
        <v>0</v>
      </c>
      <c r="F34" s="150">
        <v>0</v>
      </c>
      <c r="G34" s="150">
        <v>0</v>
      </c>
      <c r="H34" s="150">
        <v>52224880</v>
      </c>
      <c r="I34" s="150">
        <v>2946800</v>
      </c>
      <c r="J34" s="150">
        <v>8726480</v>
      </c>
      <c r="K34" s="150">
        <v>11673280</v>
      </c>
      <c r="L34" s="150">
        <v>40551600</v>
      </c>
      <c r="M34" s="150">
        <v>2946800</v>
      </c>
      <c r="N34" s="150">
        <v>8726480</v>
      </c>
      <c r="O34" s="150">
        <v>11673280</v>
      </c>
      <c r="Q34" s="152"/>
    </row>
    <row r="35" spans="1:17" s="151" customFormat="1" ht="11.25" x14ac:dyDescent="0.2">
      <c r="A35" s="149" t="s">
        <v>144</v>
      </c>
      <c r="B35" s="149" t="s">
        <v>145</v>
      </c>
      <c r="C35" s="150">
        <v>40164033</v>
      </c>
      <c r="D35" s="150">
        <v>0</v>
      </c>
      <c r="E35" s="150">
        <v>0</v>
      </c>
      <c r="F35" s="150">
        <v>15000000</v>
      </c>
      <c r="G35" s="150">
        <v>0</v>
      </c>
      <c r="H35" s="150">
        <v>55164033</v>
      </c>
      <c r="I35" s="150">
        <v>39164108</v>
      </c>
      <c r="J35" s="150">
        <v>9390850</v>
      </c>
      <c r="K35" s="150">
        <v>48554958</v>
      </c>
      <c r="L35" s="150">
        <v>6609075</v>
      </c>
      <c r="M35" s="150">
        <v>39164108</v>
      </c>
      <c r="N35" s="150">
        <v>9390850</v>
      </c>
      <c r="O35" s="150">
        <v>48554958</v>
      </c>
      <c r="Q35" s="152"/>
    </row>
    <row r="36" spans="1:17" s="151" customFormat="1" ht="11.25" x14ac:dyDescent="0.2">
      <c r="A36" s="149" t="s">
        <v>146</v>
      </c>
      <c r="B36" s="149" t="s">
        <v>147</v>
      </c>
      <c r="C36" s="150">
        <v>29591089</v>
      </c>
      <c r="D36" s="150">
        <v>0</v>
      </c>
      <c r="E36" s="150">
        <v>0</v>
      </c>
      <c r="F36" s="150">
        <v>0</v>
      </c>
      <c r="G36" s="150">
        <v>0</v>
      </c>
      <c r="H36" s="150">
        <v>29591089</v>
      </c>
      <c r="I36" s="150">
        <v>4601840</v>
      </c>
      <c r="J36" s="150">
        <v>9131190</v>
      </c>
      <c r="K36" s="150">
        <v>13733030</v>
      </c>
      <c r="L36" s="150">
        <v>15858059</v>
      </c>
      <c r="M36" s="150">
        <v>4601840</v>
      </c>
      <c r="N36" s="150">
        <v>9131190</v>
      </c>
      <c r="O36" s="150">
        <v>13733030</v>
      </c>
      <c r="Q36" s="152"/>
    </row>
    <row r="37" spans="1:17" s="151" customFormat="1" ht="11.25" x14ac:dyDescent="0.2">
      <c r="A37" s="149" t="s">
        <v>103</v>
      </c>
      <c r="B37" s="149" t="s">
        <v>104</v>
      </c>
      <c r="C37" s="150">
        <v>120467614</v>
      </c>
      <c r="D37" s="150">
        <v>0</v>
      </c>
      <c r="E37" s="150">
        <v>0</v>
      </c>
      <c r="F37" s="150">
        <v>0</v>
      </c>
      <c r="G37" s="150">
        <v>0</v>
      </c>
      <c r="H37" s="150">
        <v>120467614</v>
      </c>
      <c r="I37" s="150">
        <v>1419000</v>
      </c>
      <c r="J37" s="150">
        <v>0</v>
      </c>
      <c r="K37" s="150">
        <v>1419000</v>
      </c>
      <c r="L37" s="150">
        <v>119048614</v>
      </c>
      <c r="M37" s="150">
        <v>1419000</v>
      </c>
      <c r="N37" s="150">
        <v>0</v>
      </c>
      <c r="O37" s="150">
        <v>1419000</v>
      </c>
      <c r="Q37" s="152"/>
    </row>
    <row r="38" spans="1:17" s="151" customFormat="1" ht="11.25" x14ac:dyDescent="0.2">
      <c r="A38" s="149" t="s">
        <v>105</v>
      </c>
      <c r="B38" s="149" t="s">
        <v>29</v>
      </c>
      <c r="C38" s="150">
        <v>11986730</v>
      </c>
      <c r="D38" s="150">
        <v>0</v>
      </c>
      <c r="E38" s="150">
        <v>0</v>
      </c>
      <c r="F38" s="150">
        <v>0</v>
      </c>
      <c r="G38" s="150">
        <v>0</v>
      </c>
      <c r="H38" s="150">
        <v>11986730</v>
      </c>
      <c r="I38" s="150">
        <v>0</v>
      </c>
      <c r="J38" s="150">
        <v>0</v>
      </c>
      <c r="K38" s="150">
        <v>0</v>
      </c>
      <c r="L38" s="150">
        <v>11986730</v>
      </c>
      <c r="M38" s="150">
        <v>0</v>
      </c>
      <c r="N38" s="150">
        <v>0</v>
      </c>
      <c r="O38" s="150">
        <v>0</v>
      </c>
      <c r="Q38" s="152"/>
    </row>
    <row r="39" spans="1:17" s="151" customFormat="1" ht="11.25" x14ac:dyDescent="0.2">
      <c r="A39" s="149" t="s">
        <v>106</v>
      </c>
      <c r="B39" s="149" t="s">
        <v>148</v>
      </c>
      <c r="C39" s="150">
        <v>60000000</v>
      </c>
      <c r="D39" s="150">
        <v>0</v>
      </c>
      <c r="E39" s="150">
        <v>0</v>
      </c>
      <c r="F39" s="150">
        <v>0</v>
      </c>
      <c r="G39" s="150">
        <v>0</v>
      </c>
      <c r="H39" s="150">
        <v>60000000</v>
      </c>
      <c r="I39" s="150">
        <v>0</v>
      </c>
      <c r="J39" s="150">
        <v>0</v>
      </c>
      <c r="K39" s="150">
        <v>0</v>
      </c>
      <c r="L39" s="150">
        <v>60000000</v>
      </c>
      <c r="M39" s="150">
        <v>0</v>
      </c>
      <c r="N39" s="150">
        <v>0</v>
      </c>
      <c r="O39" s="150">
        <v>0</v>
      </c>
      <c r="Q39" s="152"/>
    </row>
    <row r="40" spans="1:17" s="117" customFormat="1" ht="15" x14ac:dyDescent="0.25">
      <c r="A40" s="115"/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Q40" s="118"/>
    </row>
    <row r="41" spans="1:17" s="111" customFormat="1" ht="15" x14ac:dyDescent="0.25">
      <c r="A41" s="109" t="s">
        <v>107</v>
      </c>
      <c r="B41" s="109" t="s">
        <v>82</v>
      </c>
      <c r="C41" s="110">
        <v>188739370096</v>
      </c>
      <c r="D41" s="110">
        <v>4382569565.71</v>
      </c>
      <c r="E41" s="110">
        <v>0.6</v>
      </c>
      <c r="F41" s="110">
        <v>401100000</v>
      </c>
      <c r="G41" s="110">
        <v>-401100000</v>
      </c>
      <c r="H41" s="110">
        <v>193121939661.10999</v>
      </c>
      <c r="I41" s="110">
        <v>42456522456.309998</v>
      </c>
      <c r="J41" s="110">
        <v>19156689278</v>
      </c>
      <c r="K41" s="110">
        <v>61613211734.309998</v>
      </c>
      <c r="L41" s="110">
        <v>131508727926.79999</v>
      </c>
      <c r="M41" s="110">
        <v>10051432754.079998</v>
      </c>
      <c r="N41" s="110">
        <v>14020559804.66</v>
      </c>
      <c r="O41" s="110">
        <v>24071992558.739998</v>
      </c>
      <c r="Q41" s="118"/>
    </row>
    <row r="42" spans="1:17" s="114" customFormat="1" ht="15" x14ac:dyDescent="0.25">
      <c r="A42" s="112" t="s">
        <v>108</v>
      </c>
      <c r="B42" s="112" t="s">
        <v>82</v>
      </c>
      <c r="C42" s="113">
        <v>188739370096</v>
      </c>
      <c r="D42" s="113">
        <v>4382569565.71</v>
      </c>
      <c r="E42" s="113">
        <v>0.6</v>
      </c>
      <c r="F42" s="113">
        <v>401100000</v>
      </c>
      <c r="G42" s="113">
        <v>-401100000</v>
      </c>
      <c r="H42" s="113">
        <v>193121939661.10999</v>
      </c>
      <c r="I42" s="113">
        <v>42456522456.309998</v>
      </c>
      <c r="J42" s="113">
        <v>19156689278</v>
      </c>
      <c r="K42" s="113">
        <v>61613211734.309998</v>
      </c>
      <c r="L42" s="113">
        <v>131508727926.79999</v>
      </c>
      <c r="M42" s="113">
        <v>10051432754.079998</v>
      </c>
      <c r="N42" s="113">
        <v>14020559804.66</v>
      </c>
      <c r="O42" s="113">
        <v>24071992558.739998</v>
      </c>
      <c r="Q42" s="118"/>
    </row>
    <row r="43" spans="1:17" s="114" customFormat="1" ht="15" x14ac:dyDescent="0.25">
      <c r="A43" s="112" t="s">
        <v>109</v>
      </c>
      <c r="B43" s="112" t="s">
        <v>84</v>
      </c>
      <c r="C43" s="113">
        <v>188106783930</v>
      </c>
      <c r="D43" s="113">
        <v>4382569565.71</v>
      </c>
      <c r="E43" s="113">
        <v>0</v>
      </c>
      <c r="F43" s="113">
        <v>0</v>
      </c>
      <c r="G43" s="113">
        <v>-401100000</v>
      </c>
      <c r="H43" s="113">
        <v>192088253495.70999</v>
      </c>
      <c r="I43" s="113">
        <v>41793882275.910004</v>
      </c>
      <c r="J43" s="113">
        <v>19152399278</v>
      </c>
      <c r="K43" s="113">
        <v>60946281553.910004</v>
      </c>
      <c r="L43" s="113">
        <v>131141971941.79999</v>
      </c>
      <c r="M43" s="113">
        <v>9992722404.079998</v>
      </c>
      <c r="N43" s="113">
        <v>13852292549.34</v>
      </c>
      <c r="O43" s="113">
        <v>23845014953.419998</v>
      </c>
      <c r="Q43" s="118"/>
    </row>
    <row r="44" spans="1:17" s="114" customFormat="1" ht="15" x14ac:dyDescent="0.25">
      <c r="A44" s="112" t="s">
        <v>110</v>
      </c>
      <c r="B44" s="112" t="s">
        <v>85</v>
      </c>
      <c r="C44" s="113">
        <v>188106783930</v>
      </c>
      <c r="D44" s="113">
        <v>4382569565.71</v>
      </c>
      <c r="E44" s="113">
        <v>0</v>
      </c>
      <c r="F44" s="113">
        <v>0</v>
      </c>
      <c r="G44" s="113">
        <v>-401100000</v>
      </c>
      <c r="H44" s="113">
        <v>192088253495.70999</v>
      </c>
      <c r="I44" s="113">
        <v>41793882275.910004</v>
      </c>
      <c r="J44" s="113">
        <v>19152399278</v>
      </c>
      <c r="K44" s="113">
        <v>60946281553.910004</v>
      </c>
      <c r="L44" s="113">
        <v>131141971941.79999</v>
      </c>
      <c r="M44" s="113">
        <v>9992722404.079998</v>
      </c>
      <c r="N44" s="113">
        <v>13852292549.34</v>
      </c>
      <c r="O44" s="113">
        <v>23845014953.419998</v>
      </c>
      <c r="Q44" s="118"/>
    </row>
    <row r="45" spans="1:17" s="151" customFormat="1" ht="11.25" x14ac:dyDescent="0.2">
      <c r="A45" s="149" t="s">
        <v>111</v>
      </c>
      <c r="B45" s="149" t="s">
        <v>112</v>
      </c>
      <c r="C45" s="150">
        <v>187925783930</v>
      </c>
      <c r="D45" s="150">
        <v>4382569565.71</v>
      </c>
      <c r="E45" s="150">
        <v>0</v>
      </c>
      <c r="F45" s="150">
        <v>0</v>
      </c>
      <c r="G45" s="150">
        <v>-401100000</v>
      </c>
      <c r="H45" s="150">
        <v>191907253495.70999</v>
      </c>
      <c r="I45" s="150">
        <v>41793882275.910004</v>
      </c>
      <c r="J45" s="150">
        <v>19152399278</v>
      </c>
      <c r="K45" s="150">
        <v>60946281553.910004</v>
      </c>
      <c r="L45" s="150">
        <v>130960971941.79999</v>
      </c>
      <c r="M45" s="150">
        <v>9992722404.079998</v>
      </c>
      <c r="N45" s="150">
        <v>13852292549.34</v>
      </c>
      <c r="O45" s="150">
        <v>23845014953.419998</v>
      </c>
      <c r="Q45" s="152"/>
    </row>
    <row r="46" spans="1:17" s="151" customFormat="1" ht="11.25" x14ac:dyDescent="0.2">
      <c r="A46" s="149" t="s">
        <v>113</v>
      </c>
      <c r="B46" s="149" t="s">
        <v>86</v>
      </c>
      <c r="C46" s="150">
        <v>181000000</v>
      </c>
      <c r="D46" s="150">
        <v>0</v>
      </c>
      <c r="E46" s="150">
        <v>0</v>
      </c>
      <c r="F46" s="150">
        <v>0</v>
      </c>
      <c r="G46" s="150">
        <v>0</v>
      </c>
      <c r="H46" s="150">
        <v>181000000</v>
      </c>
      <c r="I46" s="150">
        <v>0</v>
      </c>
      <c r="J46" s="150">
        <v>0</v>
      </c>
      <c r="K46" s="150">
        <v>0</v>
      </c>
      <c r="L46" s="150">
        <v>181000000</v>
      </c>
      <c r="M46" s="150">
        <v>0</v>
      </c>
      <c r="N46" s="150">
        <v>0</v>
      </c>
      <c r="O46" s="150">
        <v>0</v>
      </c>
      <c r="Q46" s="152"/>
    </row>
    <row r="47" spans="1:17" s="114" customFormat="1" ht="15" x14ac:dyDescent="0.25">
      <c r="A47" s="112"/>
      <c r="B47" s="112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Q47" s="118"/>
    </row>
    <row r="48" spans="1:17" s="114" customFormat="1" ht="15" x14ac:dyDescent="0.25">
      <c r="A48" s="112" t="s">
        <v>114</v>
      </c>
      <c r="B48" s="112" t="s">
        <v>88</v>
      </c>
      <c r="C48" s="113">
        <v>632586166</v>
      </c>
      <c r="D48" s="113">
        <v>0</v>
      </c>
      <c r="E48" s="113">
        <v>0.6</v>
      </c>
      <c r="F48" s="113">
        <v>401100000</v>
      </c>
      <c r="G48" s="113">
        <v>0</v>
      </c>
      <c r="H48" s="113">
        <v>1033686165.4</v>
      </c>
      <c r="I48" s="113">
        <v>662640180.39999998</v>
      </c>
      <c r="J48" s="113">
        <v>4290000</v>
      </c>
      <c r="K48" s="113">
        <v>666930180.39999998</v>
      </c>
      <c r="L48" s="113">
        <v>366755985</v>
      </c>
      <c r="M48" s="113">
        <v>58710350</v>
      </c>
      <c r="N48" s="113">
        <v>168267255.31999999</v>
      </c>
      <c r="O48" s="113">
        <v>226977605.31999999</v>
      </c>
      <c r="Q48" s="118"/>
    </row>
    <row r="49" spans="1:17" s="114" customFormat="1" ht="15" x14ac:dyDescent="0.25">
      <c r="A49" s="112" t="s">
        <v>115</v>
      </c>
      <c r="B49" s="112" t="s">
        <v>90</v>
      </c>
      <c r="C49" s="113">
        <v>632586166</v>
      </c>
      <c r="D49" s="113">
        <v>0</v>
      </c>
      <c r="E49" s="113">
        <v>0.6</v>
      </c>
      <c r="F49" s="113">
        <v>401100000</v>
      </c>
      <c r="G49" s="113">
        <v>0</v>
      </c>
      <c r="H49" s="113">
        <v>1033686165.4</v>
      </c>
      <c r="I49" s="113">
        <v>662640180.39999998</v>
      </c>
      <c r="J49" s="113">
        <v>4290000</v>
      </c>
      <c r="K49" s="113">
        <v>666930180.39999998</v>
      </c>
      <c r="L49" s="113">
        <v>366755985</v>
      </c>
      <c r="M49" s="113">
        <v>58710350</v>
      </c>
      <c r="N49" s="113">
        <v>168267255.31999999</v>
      </c>
      <c r="O49" s="113">
        <v>226977605.31999999</v>
      </c>
      <c r="Q49" s="118"/>
    </row>
    <row r="50" spans="1:17" s="151" customFormat="1" ht="11.25" x14ac:dyDescent="0.2">
      <c r="A50" s="149" t="s">
        <v>116</v>
      </c>
      <c r="B50" s="149" t="s">
        <v>117</v>
      </c>
      <c r="C50" s="150">
        <v>360225580</v>
      </c>
      <c r="D50" s="150">
        <v>0</v>
      </c>
      <c r="E50" s="150">
        <v>0</v>
      </c>
      <c r="F50" s="150">
        <v>0</v>
      </c>
      <c r="G50" s="150">
        <v>0</v>
      </c>
      <c r="H50" s="150">
        <v>360225580</v>
      </c>
      <c r="I50" s="150">
        <v>9222000</v>
      </c>
      <c r="J50" s="150">
        <v>4290000</v>
      </c>
      <c r="K50" s="150">
        <v>13512000</v>
      </c>
      <c r="L50" s="150">
        <v>346713580</v>
      </c>
      <c r="M50" s="150">
        <v>2677000</v>
      </c>
      <c r="N50" s="150">
        <v>10505221</v>
      </c>
      <c r="O50" s="150">
        <v>13182221</v>
      </c>
      <c r="Q50" s="152"/>
    </row>
    <row r="51" spans="1:17" s="151" customFormat="1" ht="11.25" x14ac:dyDescent="0.2">
      <c r="A51" s="149" t="s">
        <v>118</v>
      </c>
      <c r="B51" s="149" t="s">
        <v>42</v>
      </c>
      <c r="C51" s="150">
        <v>252360586</v>
      </c>
      <c r="D51" s="150">
        <v>0</v>
      </c>
      <c r="E51" s="150">
        <v>0.6</v>
      </c>
      <c r="F51" s="150">
        <v>401100000</v>
      </c>
      <c r="G51" s="150">
        <v>0</v>
      </c>
      <c r="H51" s="150">
        <v>653460585.39999998</v>
      </c>
      <c r="I51" s="150">
        <v>653418180.39999998</v>
      </c>
      <c r="J51" s="150">
        <v>0</v>
      </c>
      <c r="K51" s="150">
        <v>653418180.39999998</v>
      </c>
      <c r="L51" s="150">
        <v>42405</v>
      </c>
      <c r="M51" s="150">
        <v>56033350</v>
      </c>
      <c r="N51" s="150">
        <v>157762034.31999999</v>
      </c>
      <c r="O51" s="150">
        <v>213795384.31999999</v>
      </c>
      <c r="Q51" s="152"/>
    </row>
    <row r="52" spans="1:17" s="151" customFormat="1" ht="11.25" x14ac:dyDescent="0.2">
      <c r="A52" s="149" t="s">
        <v>119</v>
      </c>
      <c r="B52" s="149" t="s">
        <v>44</v>
      </c>
      <c r="C52" s="150">
        <v>20000000</v>
      </c>
      <c r="D52" s="150">
        <v>0</v>
      </c>
      <c r="E52" s="150">
        <v>0</v>
      </c>
      <c r="F52" s="150">
        <v>0</v>
      </c>
      <c r="G52" s="150">
        <v>0</v>
      </c>
      <c r="H52" s="150">
        <v>20000000</v>
      </c>
      <c r="I52" s="150">
        <v>0</v>
      </c>
      <c r="J52" s="150">
        <v>0</v>
      </c>
      <c r="K52" s="150">
        <v>0</v>
      </c>
      <c r="L52" s="150">
        <v>20000000</v>
      </c>
      <c r="M52" s="150">
        <v>0</v>
      </c>
      <c r="N52" s="150">
        <v>0</v>
      </c>
      <c r="O52" s="150">
        <v>0</v>
      </c>
      <c r="Q52" s="152"/>
    </row>
    <row r="53" spans="1:17" s="117" customFormat="1" ht="15" x14ac:dyDescent="0.25">
      <c r="A53" s="115"/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Q53" s="118"/>
    </row>
    <row r="54" spans="1:17" s="111" customFormat="1" ht="15" x14ac:dyDescent="0.25">
      <c r="A54" s="109" t="s">
        <v>155</v>
      </c>
      <c r="B54" s="109" t="s">
        <v>156</v>
      </c>
      <c r="C54" s="110">
        <v>0</v>
      </c>
      <c r="D54" s="110">
        <v>6775945368.6000004</v>
      </c>
      <c r="E54" s="110">
        <v>5443734676.0500002</v>
      </c>
      <c r="F54" s="110">
        <v>0</v>
      </c>
      <c r="G54" s="110">
        <v>0</v>
      </c>
      <c r="H54" s="110">
        <v>1332210692.5500002</v>
      </c>
      <c r="I54" s="110">
        <v>0</v>
      </c>
      <c r="J54" s="110">
        <v>0</v>
      </c>
      <c r="K54" s="110">
        <v>0</v>
      </c>
      <c r="L54" s="110">
        <v>1332210692.5500002</v>
      </c>
      <c r="M54" s="110">
        <v>0</v>
      </c>
      <c r="N54" s="110">
        <v>0</v>
      </c>
      <c r="O54" s="110">
        <v>0</v>
      </c>
      <c r="Q54" s="118"/>
    </row>
    <row r="55" spans="1:17" s="121" customFormat="1" ht="15" x14ac:dyDescent="0.25">
      <c r="A55" s="120"/>
      <c r="C55" s="122"/>
      <c r="D55" s="123"/>
      <c r="E55" s="123"/>
      <c r="F55" s="123"/>
      <c r="G55" s="123"/>
      <c r="H55" s="124"/>
      <c r="I55" s="124"/>
      <c r="J55" s="124"/>
      <c r="K55" s="124"/>
      <c r="L55" s="123"/>
      <c r="M55" s="123"/>
      <c r="N55" s="123"/>
      <c r="O55" s="123"/>
      <c r="P55" s="123"/>
      <c r="Q55" s="118"/>
    </row>
    <row r="56" spans="1:17" s="121" customFormat="1" ht="15" x14ac:dyDescent="0.25">
      <c r="A56" s="120"/>
      <c r="C56" s="122"/>
      <c r="D56" s="123"/>
      <c r="E56" s="123"/>
      <c r="F56" s="123"/>
      <c r="G56" s="123"/>
      <c r="H56" s="124"/>
      <c r="I56" s="124"/>
      <c r="J56" s="124"/>
      <c r="K56" s="124"/>
      <c r="L56" s="123"/>
      <c r="M56" s="123"/>
      <c r="N56" s="123"/>
      <c r="O56" s="123"/>
      <c r="P56" s="123"/>
      <c r="Q56" s="118"/>
    </row>
    <row r="57" spans="1:17" s="121" customFormat="1" ht="15" x14ac:dyDescent="0.25">
      <c r="A57" s="120"/>
      <c r="C57" s="122"/>
      <c r="D57" s="123"/>
      <c r="E57" s="123"/>
      <c r="F57" s="123"/>
      <c r="G57" s="123"/>
      <c r="H57" s="124"/>
      <c r="I57" s="124"/>
      <c r="J57" s="124"/>
      <c r="K57" s="124"/>
      <c r="L57" s="123"/>
      <c r="M57" s="123"/>
      <c r="N57" s="123"/>
      <c r="O57" s="123"/>
      <c r="P57" s="123"/>
      <c r="Q57" s="118"/>
    </row>
    <row r="58" spans="1:17" s="121" customFormat="1" ht="15" x14ac:dyDescent="0.25">
      <c r="A58" s="120"/>
      <c r="C58" s="122"/>
      <c r="D58" s="123"/>
      <c r="E58" s="123"/>
      <c r="F58" s="123"/>
      <c r="G58" s="123"/>
      <c r="H58" s="124"/>
      <c r="I58" s="124"/>
      <c r="J58" s="124"/>
      <c r="K58" s="124"/>
      <c r="L58" s="123"/>
      <c r="M58" s="123"/>
      <c r="N58" s="123"/>
      <c r="O58" s="123"/>
      <c r="P58" s="123"/>
      <c r="Q58" s="118"/>
    </row>
    <row r="59" spans="1:17" s="121" customFormat="1" ht="15" x14ac:dyDescent="0.25">
      <c r="A59" s="120"/>
      <c r="C59" s="122"/>
      <c r="D59" s="123"/>
      <c r="E59" s="123"/>
      <c r="F59" s="123"/>
      <c r="G59" s="123"/>
      <c r="H59" s="124"/>
      <c r="I59" s="124"/>
      <c r="J59" s="124"/>
      <c r="K59" s="124"/>
      <c r="L59" s="123"/>
      <c r="M59" s="123"/>
      <c r="N59" s="123"/>
      <c r="O59" s="123"/>
      <c r="P59" s="123"/>
      <c r="Q59" s="118"/>
    </row>
    <row r="60" spans="1:17" s="121" customFormat="1" ht="15" x14ac:dyDescent="0.25">
      <c r="A60" s="120"/>
      <c r="C60" s="122"/>
      <c r="D60" s="123"/>
      <c r="E60" s="123"/>
      <c r="F60" s="123"/>
      <c r="G60" s="123"/>
      <c r="H60" s="124"/>
      <c r="I60" s="124"/>
      <c r="J60" s="124"/>
      <c r="K60" s="124"/>
      <c r="L60" s="123"/>
      <c r="M60" s="123"/>
      <c r="N60" s="123"/>
      <c r="O60" s="123"/>
      <c r="P60" s="123"/>
      <c r="Q60" s="118"/>
    </row>
    <row r="61" spans="1:17" s="121" customFormat="1" ht="15" x14ac:dyDescent="0.25">
      <c r="A61" s="120"/>
      <c r="C61" s="122"/>
      <c r="D61" s="123"/>
      <c r="E61" s="123"/>
      <c r="F61" s="123"/>
      <c r="G61" s="123"/>
      <c r="H61" s="124"/>
      <c r="I61" s="124"/>
      <c r="J61" s="124"/>
      <c r="K61" s="124"/>
      <c r="L61" s="123"/>
      <c r="M61" s="123"/>
      <c r="N61" s="123"/>
      <c r="O61" s="123"/>
      <c r="P61" s="123"/>
      <c r="Q61" s="118"/>
    </row>
    <row r="62" spans="1:17" s="121" customFormat="1" ht="15" x14ac:dyDescent="0.25">
      <c r="A62" s="120"/>
      <c r="C62" s="122"/>
      <c r="D62" s="123"/>
      <c r="E62" s="123"/>
      <c r="F62" s="123"/>
      <c r="G62" s="123"/>
      <c r="H62" s="124"/>
      <c r="I62" s="124"/>
      <c r="J62" s="124"/>
      <c r="K62" s="124"/>
      <c r="L62" s="123"/>
      <c r="M62" s="123"/>
      <c r="N62" s="123"/>
      <c r="O62" s="123"/>
      <c r="P62" s="123"/>
      <c r="Q62" s="118"/>
    </row>
    <row r="63" spans="1:17" s="121" customFormat="1" ht="15" x14ac:dyDescent="0.25">
      <c r="A63" s="120"/>
      <c r="C63" s="122"/>
      <c r="D63" s="123"/>
      <c r="E63" s="123"/>
      <c r="F63" s="123"/>
      <c r="G63" s="123"/>
      <c r="H63" s="124"/>
      <c r="I63" s="124"/>
      <c r="J63" s="124"/>
      <c r="K63" s="124"/>
      <c r="L63" s="123"/>
      <c r="M63" s="123"/>
      <c r="N63" s="123"/>
      <c r="O63" s="123"/>
      <c r="P63" s="123"/>
      <c r="Q63" s="118"/>
    </row>
    <row r="64" spans="1:17" s="121" customFormat="1" ht="15" x14ac:dyDescent="0.25">
      <c r="A64" s="120"/>
      <c r="C64" s="122"/>
      <c r="D64" s="123"/>
      <c r="E64" s="123"/>
      <c r="F64" s="123"/>
      <c r="G64" s="123"/>
      <c r="H64" s="124"/>
      <c r="I64" s="124"/>
      <c r="J64" s="124"/>
      <c r="K64" s="124"/>
      <c r="L64" s="123"/>
      <c r="M64" s="123"/>
      <c r="N64" s="123"/>
      <c r="O64" s="123"/>
      <c r="P64" s="123"/>
      <c r="Q64" s="118"/>
    </row>
    <row r="65" spans="1:17" s="121" customFormat="1" ht="15" x14ac:dyDescent="0.25">
      <c r="A65" s="120"/>
      <c r="C65" s="122"/>
      <c r="D65" s="123"/>
      <c r="E65" s="123"/>
      <c r="F65" s="123"/>
      <c r="G65" s="123"/>
      <c r="H65" s="124"/>
      <c r="I65" s="124"/>
      <c r="J65" s="124"/>
      <c r="K65" s="124"/>
      <c r="L65" s="123"/>
      <c r="M65" s="123"/>
      <c r="N65" s="123"/>
      <c r="O65" s="123"/>
      <c r="P65" s="123"/>
      <c r="Q65" s="118"/>
    </row>
    <row r="66" spans="1:17" s="121" customFormat="1" ht="15" x14ac:dyDescent="0.25">
      <c r="A66" s="120"/>
      <c r="C66" s="122"/>
      <c r="D66" s="123"/>
      <c r="E66" s="123"/>
      <c r="F66" s="123"/>
      <c r="G66" s="123"/>
      <c r="H66" s="124"/>
      <c r="I66" s="124"/>
      <c r="J66" s="124"/>
      <c r="K66" s="124"/>
      <c r="L66" s="123"/>
      <c r="M66" s="123"/>
      <c r="N66" s="123"/>
      <c r="O66" s="123"/>
      <c r="P66" s="123"/>
      <c r="Q66" s="118"/>
    </row>
    <row r="67" spans="1:17" s="121" customFormat="1" ht="15" x14ac:dyDescent="0.25">
      <c r="A67" s="120"/>
      <c r="C67" s="122"/>
      <c r="D67" s="123"/>
      <c r="E67" s="123"/>
      <c r="F67" s="123"/>
      <c r="G67" s="123"/>
      <c r="H67" s="124"/>
      <c r="I67" s="124"/>
      <c r="J67" s="124"/>
      <c r="K67" s="124"/>
      <c r="L67" s="123"/>
      <c r="M67" s="123"/>
      <c r="N67" s="123"/>
      <c r="O67" s="123"/>
      <c r="P67" s="123"/>
      <c r="Q67" s="118"/>
    </row>
    <row r="68" spans="1:17" s="121" customFormat="1" ht="15" x14ac:dyDescent="0.25">
      <c r="A68" s="120"/>
      <c r="C68" s="122"/>
      <c r="D68" s="123"/>
      <c r="E68" s="123"/>
      <c r="F68" s="123"/>
      <c r="G68" s="123"/>
      <c r="H68" s="124"/>
      <c r="I68" s="124"/>
      <c r="J68" s="124"/>
      <c r="K68" s="124"/>
      <c r="L68" s="123"/>
      <c r="M68" s="123"/>
      <c r="N68" s="123"/>
      <c r="O68" s="123"/>
      <c r="P68" s="123"/>
      <c r="Q68" s="118"/>
    </row>
    <row r="69" spans="1:17" s="121" customFormat="1" ht="15" x14ac:dyDescent="0.25">
      <c r="A69" s="120"/>
      <c r="C69" s="122"/>
      <c r="D69" s="123"/>
      <c r="E69" s="123"/>
      <c r="F69" s="123"/>
      <c r="G69" s="123"/>
      <c r="H69" s="124"/>
      <c r="I69" s="124"/>
      <c r="J69" s="124"/>
      <c r="K69" s="124"/>
      <c r="L69" s="123"/>
      <c r="M69" s="123"/>
      <c r="N69" s="123"/>
      <c r="O69" s="123"/>
      <c r="P69" s="123"/>
      <c r="Q69" s="118"/>
    </row>
    <row r="70" spans="1:17" s="121" customFormat="1" ht="15" x14ac:dyDescent="0.25">
      <c r="A70" s="120"/>
      <c r="C70" s="122"/>
      <c r="D70" s="123"/>
      <c r="E70" s="123"/>
      <c r="F70" s="123"/>
      <c r="G70" s="123"/>
      <c r="H70" s="124"/>
      <c r="I70" s="124"/>
      <c r="J70" s="124"/>
      <c r="K70" s="124"/>
      <c r="L70" s="123"/>
      <c r="M70" s="123"/>
      <c r="N70" s="123"/>
      <c r="O70" s="123"/>
      <c r="P70" s="123"/>
      <c r="Q70" s="118"/>
    </row>
    <row r="71" spans="1:17" s="121" customFormat="1" ht="15" x14ac:dyDescent="0.25">
      <c r="A71" s="120"/>
      <c r="C71" s="122"/>
      <c r="D71" s="123"/>
      <c r="E71" s="123"/>
      <c r="F71" s="123"/>
      <c r="G71" s="123"/>
      <c r="H71" s="124"/>
      <c r="I71" s="124"/>
      <c r="J71" s="124"/>
      <c r="K71" s="124"/>
      <c r="L71" s="123"/>
      <c r="M71" s="123"/>
      <c r="N71" s="123"/>
      <c r="O71" s="123"/>
      <c r="P71" s="123"/>
      <c r="Q71" s="118"/>
    </row>
    <row r="72" spans="1:17" s="121" customFormat="1" ht="15" x14ac:dyDescent="0.25">
      <c r="A72" s="120"/>
      <c r="C72" s="122"/>
      <c r="D72" s="123"/>
      <c r="E72" s="123"/>
      <c r="F72" s="123"/>
      <c r="G72" s="123"/>
      <c r="H72" s="124"/>
      <c r="I72" s="124"/>
      <c r="J72" s="124"/>
      <c r="K72" s="124"/>
      <c r="L72" s="123"/>
      <c r="M72" s="123"/>
      <c r="N72" s="123"/>
      <c r="O72" s="123"/>
      <c r="P72" s="123"/>
      <c r="Q72" s="118"/>
    </row>
    <row r="73" spans="1:17" s="121" customFormat="1" ht="15" x14ac:dyDescent="0.25">
      <c r="A73" s="120"/>
      <c r="C73" s="122"/>
      <c r="D73" s="123"/>
      <c r="E73" s="123"/>
      <c r="F73" s="123"/>
      <c r="G73" s="123"/>
      <c r="H73" s="124"/>
      <c r="I73" s="124"/>
      <c r="J73" s="124"/>
      <c r="K73" s="124"/>
      <c r="L73" s="123"/>
      <c r="M73" s="123"/>
      <c r="N73" s="123"/>
      <c r="O73" s="123"/>
      <c r="P73" s="123"/>
      <c r="Q73" s="118"/>
    </row>
    <row r="74" spans="1:17" s="121" customFormat="1" ht="15" x14ac:dyDescent="0.25">
      <c r="A74" s="120"/>
      <c r="C74" s="122"/>
      <c r="D74" s="123"/>
      <c r="E74" s="123"/>
      <c r="F74" s="123"/>
      <c r="G74" s="123"/>
      <c r="H74" s="124"/>
      <c r="I74" s="124"/>
      <c r="J74" s="124"/>
      <c r="K74" s="124"/>
      <c r="L74" s="123"/>
      <c r="M74" s="123"/>
      <c r="N74" s="123"/>
      <c r="O74" s="123"/>
      <c r="P74" s="123"/>
      <c r="Q74" s="118"/>
    </row>
    <row r="75" spans="1:17" s="121" customFormat="1" ht="15" x14ac:dyDescent="0.25">
      <c r="A75" s="120"/>
      <c r="C75" s="122"/>
      <c r="D75" s="123"/>
      <c r="E75" s="123"/>
      <c r="F75" s="123"/>
      <c r="G75" s="123"/>
      <c r="H75" s="124"/>
      <c r="I75" s="124"/>
      <c r="J75" s="124"/>
      <c r="K75" s="124"/>
      <c r="L75" s="123"/>
      <c r="M75" s="123"/>
      <c r="N75" s="123"/>
      <c r="O75" s="123"/>
      <c r="P75" s="123"/>
      <c r="Q75" s="118"/>
    </row>
    <row r="76" spans="1:17" s="121" customFormat="1" ht="15" x14ac:dyDescent="0.25">
      <c r="A76" s="120"/>
      <c r="C76" s="122"/>
      <c r="D76" s="123"/>
      <c r="E76" s="123"/>
      <c r="F76" s="123"/>
      <c r="G76" s="123"/>
      <c r="H76" s="124"/>
      <c r="I76" s="124"/>
      <c r="J76" s="124"/>
      <c r="K76" s="124"/>
      <c r="L76" s="123"/>
      <c r="M76" s="123"/>
      <c r="N76" s="123"/>
      <c r="O76" s="123"/>
      <c r="P76" s="123"/>
      <c r="Q76" s="118"/>
    </row>
    <row r="77" spans="1:17" s="121" customFormat="1" ht="15" x14ac:dyDescent="0.25">
      <c r="A77" s="120"/>
      <c r="C77" s="122"/>
      <c r="D77" s="123"/>
      <c r="E77" s="123"/>
      <c r="F77" s="123"/>
      <c r="G77" s="123"/>
      <c r="H77" s="124"/>
      <c r="I77" s="124"/>
      <c r="J77" s="124"/>
      <c r="K77" s="124"/>
      <c r="L77" s="123"/>
      <c r="M77" s="123"/>
      <c r="N77" s="123"/>
      <c r="O77" s="123"/>
      <c r="P77" s="123"/>
      <c r="Q77" s="118"/>
    </row>
    <row r="78" spans="1:17" s="121" customFormat="1" ht="15" x14ac:dyDescent="0.25">
      <c r="A78" s="120"/>
      <c r="C78" s="122"/>
      <c r="D78" s="123"/>
      <c r="E78" s="123"/>
      <c r="F78" s="123"/>
      <c r="G78" s="123"/>
      <c r="H78" s="124"/>
      <c r="I78" s="124"/>
      <c r="J78" s="124"/>
      <c r="K78" s="124"/>
      <c r="L78" s="123"/>
      <c r="M78" s="123"/>
      <c r="N78" s="123"/>
      <c r="O78" s="123"/>
      <c r="P78" s="123"/>
      <c r="Q78" s="118"/>
    </row>
    <row r="79" spans="1:17" s="121" customFormat="1" ht="15" x14ac:dyDescent="0.25">
      <c r="A79" s="120"/>
      <c r="C79" s="122"/>
      <c r="D79" s="123"/>
      <c r="E79" s="123"/>
      <c r="F79" s="123"/>
      <c r="G79" s="123"/>
      <c r="H79" s="124"/>
      <c r="I79" s="124"/>
      <c r="J79" s="124"/>
      <c r="K79" s="124"/>
      <c r="L79" s="123"/>
      <c r="M79" s="123"/>
      <c r="N79" s="123"/>
      <c r="O79" s="123"/>
      <c r="P79" s="123"/>
      <c r="Q79" s="118"/>
    </row>
    <row r="80" spans="1:17" s="121" customFormat="1" ht="15" x14ac:dyDescent="0.25">
      <c r="A80" s="120"/>
      <c r="C80" s="122"/>
      <c r="D80" s="123"/>
      <c r="E80" s="123"/>
      <c r="F80" s="123"/>
      <c r="G80" s="123"/>
      <c r="H80" s="124"/>
      <c r="I80" s="124"/>
      <c r="J80" s="124"/>
      <c r="K80" s="124"/>
      <c r="L80" s="123"/>
      <c r="M80" s="123"/>
      <c r="N80" s="123"/>
      <c r="O80" s="123"/>
      <c r="P80" s="123"/>
      <c r="Q80" s="118"/>
    </row>
    <row r="81" spans="1:17" s="121" customFormat="1" ht="15" x14ac:dyDescent="0.25">
      <c r="A81" s="120"/>
      <c r="C81" s="122"/>
      <c r="D81" s="123"/>
      <c r="E81" s="123"/>
      <c r="F81" s="123"/>
      <c r="G81" s="123"/>
      <c r="H81" s="124"/>
      <c r="I81" s="124"/>
      <c r="J81" s="124"/>
      <c r="K81" s="124"/>
      <c r="L81" s="123"/>
      <c r="M81" s="123"/>
      <c r="N81" s="123"/>
      <c r="O81" s="123"/>
      <c r="P81" s="123"/>
      <c r="Q81" s="118"/>
    </row>
    <row r="82" spans="1:17" s="121" customFormat="1" ht="15" x14ac:dyDescent="0.25">
      <c r="A82" s="120"/>
      <c r="C82" s="122"/>
      <c r="D82" s="123"/>
      <c r="E82" s="123"/>
      <c r="F82" s="123"/>
      <c r="G82" s="123"/>
      <c r="H82" s="124"/>
      <c r="I82" s="124"/>
      <c r="J82" s="124"/>
      <c r="K82" s="124"/>
      <c r="L82" s="123"/>
      <c r="M82" s="123"/>
      <c r="N82" s="123"/>
      <c r="O82" s="123"/>
      <c r="P82" s="123"/>
      <c r="Q82" s="118"/>
    </row>
    <row r="83" spans="1:17" s="121" customFormat="1" ht="15" x14ac:dyDescent="0.25">
      <c r="A83" s="120"/>
      <c r="C83" s="122"/>
      <c r="D83" s="123"/>
      <c r="E83" s="123"/>
      <c r="F83" s="123"/>
      <c r="G83" s="123"/>
      <c r="H83" s="124"/>
      <c r="I83" s="124"/>
      <c r="J83" s="124"/>
      <c r="K83" s="124"/>
      <c r="L83" s="123"/>
      <c r="M83" s="123"/>
      <c r="N83" s="123"/>
      <c r="O83" s="123"/>
      <c r="P83" s="123"/>
      <c r="Q83" s="118"/>
    </row>
    <row r="84" spans="1:17" s="121" customFormat="1" ht="15" x14ac:dyDescent="0.25">
      <c r="A84" s="120"/>
      <c r="C84" s="122"/>
      <c r="D84" s="123"/>
      <c r="E84" s="123"/>
      <c r="F84" s="123"/>
      <c r="G84" s="123"/>
      <c r="H84" s="124"/>
      <c r="I84" s="124"/>
      <c r="J84" s="124"/>
      <c r="K84" s="124"/>
      <c r="L84" s="123"/>
      <c r="M84" s="123"/>
      <c r="N84" s="123"/>
      <c r="O84" s="123"/>
      <c r="P84" s="123"/>
      <c r="Q84" s="118"/>
    </row>
    <row r="85" spans="1:17" s="121" customFormat="1" ht="15" x14ac:dyDescent="0.25">
      <c r="A85" s="120"/>
      <c r="C85" s="122"/>
      <c r="D85" s="123"/>
      <c r="E85" s="123"/>
      <c r="F85" s="123"/>
      <c r="G85" s="123"/>
      <c r="H85" s="124"/>
      <c r="I85" s="124"/>
      <c r="J85" s="124"/>
      <c r="K85" s="124"/>
      <c r="L85" s="123"/>
      <c r="M85" s="123"/>
      <c r="N85" s="123"/>
      <c r="O85" s="123"/>
      <c r="P85" s="123"/>
      <c r="Q85" s="118"/>
    </row>
    <row r="86" spans="1:17" s="121" customFormat="1" ht="15" x14ac:dyDescent="0.25">
      <c r="A86" s="120"/>
      <c r="C86" s="122"/>
      <c r="D86" s="123"/>
      <c r="E86" s="123"/>
      <c r="F86" s="123"/>
      <c r="G86" s="123"/>
      <c r="H86" s="124"/>
      <c r="I86" s="124"/>
      <c r="J86" s="124"/>
      <c r="K86" s="124"/>
      <c r="L86" s="123"/>
      <c r="M86" s="123"/>
      <c r="N86" s="123"/>
      <c r="O86" s="123"/>
      <c r="P86" s="123"/>
      <c r="Q86" s="118"/>
    </row>
    <row r="87" spans="1:17" s="121" customFormat="1" ht="15" x14ac:dyDescent="0.25">
      <c r="A87" s="120"/>
      <c r="C87" s="122"/>
      <c r="D87" s="123"/>
      <c r="E87" s="123"/>
      <c r="F87" s="123"/>
      <c r="G87" s="123"/>
      <c r="H87" s="124"/>
      <c r="I87" s="124"/>
      <c r="J87" s="124"/>
      <c r="K87" s="124"/>
      <c r="L87" s="123"/>
      <c r="M87" s="123"/>
      <c r="N87" s="123"/>
      <c r="O87" s="123"/>
      <c r="P87" s="123"/>
      <c r="Q87" s="118"/>
    </row>
    <row r="88" spans="1:17" s="121" customFormat="1" ht="15" x14ac:dyDescent="0.25">
      <c r="A88" s="120"/>
      <c r="C88" s="122"/>
      <c r="D88" s="123"/>
      <c r="E88" s="123"/>
      <c r="F88" s="123"/>
      <c r="G88" s="123"/>
      <c r="H88" s="124"/>
      <c r="I88" s="124"/>
      <c r="J88" s="124"/>
      <c r="K88" s="124"/>
      <c r="L88" s="123"/>
      <c r="M88" s="123"/>
      <c r="N88" s="123"/>
      <c r="O88" s="123"/>
      <c r="P88" s="123"/>
      <c r="Q88" s="118"/>
    </row>
    <row r="89" spans="1:17" s="121" customFormat="1" ht="15" x14ac:dyDescent="0.25">
      <c r="A89" s="120"/>
      <c r="C89" s="122"/>
      <c r="D89" s="123"/>
      <c r="E89" s="123"/>
      <c r="F89" s="123"/>
      <c r="G89" s="123"/>
      <c r="H89" s="124"/>
      <c r="I89" s="124"/>
      <c r="J89" s="124"/>
      <c r="K89" s="124"/>
      <c r="L89" s="123"/>
      <c r="M89" s="123"/>
      <c r="N89" s="123"/>
      <c r="O89" s="123"/>
      <c r="P89" s="123"/>
      <c r="Q89" s="118"/>
    </row>
    <row r="90" spans="1:17" s="121" customFormat="1" ht="15" x14ac:dyDescent="0.25">
      <c r="A90" s="120"/>
      <c r="C90" s="122"/>
      <c r="D90" s="123"/>
      <c r="E90" s="123"/>
      <c r="F90" s="123"/>
      <c r="G90" s="123"/>
      <c r="H90" s="124"/>
      <c r="I90" s="124"/>
      <c r="J90" s="124"/>
      <c r="K90" s="124"/>
      <c r="L90" s="123"/>
      <c r="M90" s="123"/>
      <c r="N90" s="123"/>
      <c r="O90" s="123"/>
      <c r="P90" s="123"/>
      <c r="Q90" s="118"/>
    </row>
    <row r="91" spans="1:17" s="121" customFormat="1" ht="15" x14ac:dyDescent="0.25">
      <c r="A91" s="120"/>
      <c r="C91" s="122"/>
      <c r="D91" s="123"/>
      <c r="E91" s="123"/>
      <c r="F91" s="123"/>
      <c r="G91" s="123"/>
      <c r="H91" s="124"/>
      <c r="I91" s="124"/>
      <c r="J91" s="124"/>
      <c r="K91" s="124"/>
      <c r="L91" s="123"/>
      <c r="M91" s="123"/>
      <c r="N91" s="123"/>
      <c r="O91" s="123"/>
      <c r="P91" s="123"/>
      <c r="Q91" s="118"/>
    </row>
    <row r="92" spans="1:17" s="121" customFormat="1" ht="15" x14ac:dyDescent="0.25">
      <c r="A92" s="120"/>
      <c r="C92" s="122"/>
      <c r="D92" s="123"/>
      <c r="E92" s="123"/>
      <c r="F92" s="123"/>
      <c r="G92" s="123"/>
      <c r="H92" s="124"/>
      <c r="I92" s="124"/>
      <c r="J92" s="124"/>
      <c r="K92" s="124"/>
      <c r="L92" s="123"/>
      <c r="M92" s="123"/>
      <c r="N92" s="123"/>
      <c r="O92" s="123"/>
      <c r="P92" s="123"/>
      <c r="Q92" s="118"/>
    </row>
    <row r="93" spans="1:17" s="121" customFormat="1" ht="15" x14ac:dyDescent="0.25">
      <c r="A93" s="120"/>
      <c r="C93" s="122"/>
      <c r="D93" s="123"/>
      <c r="E93" s="123"/>
      <c r="F93" s="123"/>
      <c r="G93" s="123"/>
      <c r="H93" s="124"/>
      <c r="I93" s="124"/>
      <c r="J93" s="124"/>
      <c r="K93" s="124"/>
      <c r="L93" s="123"/>
      <c r="M93" s="123"/>
      <c r="N93" s="123"/>
      <c r="O93" s="123"/>
      <c r="P93" s="123"/>
      <c r="Q93" s="118"/>
    </row>
    <row r="94" spans="1:17" s="121" customFormat="1" ht="15" x14ac:dyDescent="0.25">
      <c r="A94" s="120"/>
      <c r="C94" s="122"/>
      <c r="D94" s="123"/>
      <c r="E94" s="123"/>
      <c r="F94" s="123"/>
      <c r="G94" s="123"/>
      <c r="H94" s="124"/>
      <c r="I94" s="124"/>
      <c r="J94" s="124"/>
      <c r="K94" s="124"/>
      <c r="L94" s="123"/>
      <c r="M94" s="123"/>
      <c r="N94" s="123"/>
      <c r="O94" s="123"/>
      <c r="P94" s="123"/>
      <c r="Q94" s="118"/>
    </row>
    <row r="95" spans="1:17" s="121" customFormat="1" ht="15" x14ac:dyDescent="0.25">
      <c r="A95" s="120"/>
      <c r="C95" s="122"/>
      <c r="D95" s="123"/>
      <c r="E95" s="123"/>
      <c r="F95" s="123"/>
      <c r="G95" s="123"/>
      <c r="H95" s="124"/>
      <c r="I95" s="124"/>
      <c r="J95" s="124"/>
      <c r="K95" s="124"/>
      <c r="L95" s="123"/>
      <c r="M95" s="123"/>
      <c r="N95" s="123"/>
      <c r="O95" s="123"/>
      <c r="P95" s="123"/>
      <c r="Q95" s="118"/>
    </row>
    <row r="96" spans="1:17" s="121" customFormat="1" ht="15" x14ac:dyDescent="0.25">
      <c r="A96" s="120"/>
      <c r="C96" s="122"/>
      <c r="D96" s="123"/>
      <c r="E96" s="123"/>
      <c r="F96" s="123"/>
      <c r="G96" s="123"/>
      <c r="H96" s="124"/>
      <c r="I96" s="124"/>
      <c r="J96" s="124"/>
      <c r="K96" s="124"/>
      <c r="L96" s="123"/>
      <c r="M96" s="123"/>
      <c r="N96" s="123"/>
      <c r="O96" s="123"/>
      <c r="P96" s="123"/>
      <c r="Q96" s="118"/>
    </row>
    <row r="97" spans="1:17" s="121" customFormat="1" ht="15" x14ac:dyDescent="0.25">
      <c r="A97" s="120"/>
      <c r="C97" s="122"/>
      <c r="D97" s="123"/>
      <c r="E97" s="123"/>
      <c r="F97" s="123"/>
      <c r="G97" s="123"/>
      <c r="H97" s="124"/>
      <c r="I97" s="124"/>
      <c r="J97" s="124"/>
      <c r="K97" s="124"/>
      <c r="L97" s="123"/>
      <c r="M97" s="123"/>
      <c r="N97" s="123"/>
      <c r="O97" s="123"/>
      <c r="P97" s="123"/>
      <c r="Q97" s="118"/>
    </row>
    <row r="98" spans="1:17" s="121" customFormat="1" ht="15" x14ac:dyDescent="0.25">
      <c r="A98" s="120"/>
      <c r="C98" s="122"/>
      <c r="D98" s="123"/>
      <c r="E98" s="123"/>
      <c r="F98" s="123"/>
      <c r="G98" s="123"/>
      <c r="H98" s="124"/>
      <c r="I98" s="124"/>
      <c r="J98" s="124"/>
      <c r="K98" s="124"/>
      <c r="L98" s="123"/>
      <c r="M98" s="123"/>
      <c r="N98" s="123"/>
      <c r="O98" s="123"/>
      <c r="P98" s="123"/>
      <c r="Q98" s="118"/>
    </row>
    <row r="99" spans="1:17" s="121" customFormat="1" ht="15" x14ac:dyDescent="0.25">
      <c r="A99" s="120"/>
      <c r="C99" s="122"/>
      <c r="D99" s="123"/>
      <c r="E99" s="123"/>
      <c r="F99" s="123"/>
      <c r="G99" s="123"/>
      <c r="H99" s="124"/>
      <c r="I99" s="124"/>
      <c r="J99" s="124"/>
      <c r="K99" s="124"/>
      <c r="L99" s="123"/>
      <c r="M99" s="123"/>
      <c r="N99" s="123"/>
      <c r="O99" s="123"/>
      <c r="P99" s="123"/>
      <c r="Q99" s="118"/>
    </row>
    <row r="100" spans="1:17" s="121" customFormat="1" ht="15" x14ac:dyDescent="0.25">
      <c r="A100" s="120"/>
      <c r="C100" s="122"/>
      <c r="D100" s="123"/>
      <c r="E100" s="123"/>
      <c r="F100" s="123"/>
      <c r="G100" s="123"/>
      <c r="H100" s="124"/>
      <c r="I100" s="124"/>
      <c r="J100" s="124"/>
      <c r="K100" s="124"/>
      <c r="L100" s="123"/>
      <c r="M100" s="123"/>
      <c r="N100" s="123"/>
      <c r="O100" s="123"/>
      <c r="P100" s="123"/>
      <c r="Q100" s="118"/>
    </row>
    <row r="101" spans="1:17" s="121" customFormat="1" ht="15" x14ac:dyDescent="0.25">
      <c r="A101" s="120"/>
      <c r="C101" s="122"/>
      <c r="D101" s="123"/>
      <c r="E101" s="123"/>
      <c r="F101" s="123"/>
      <c r="G101" s="123"/>
      <c r="H101" s="124"/>
      <c r="I101" s="124"/>
      <c r="J101" s="124"/>
      <c r="K101" s="124"/>
      <c r="L101" s="123"/>
      <c r="M101" s="123"/>
      <c r="N101" s="123"/>
      <c r="O101" s="123"/>
      <c r="P101" s="123"/>
      <c r="Q101" s="118"/>
    </row>
    <row r="102" spans="1:17" s="121" customFormat="1" ht="15" x14ac:dyDescent="0.25">
      <c r="A102" s="120"/>
      <c r="C102" s="122"/>
      <c r="D102" s="123"/>
      <c r="E102" s="123"/>
      <c r="F102" s="123"/>
      <c r="G102" s="123"/>
      <c r="H102" s="124"/>
      <c r="I102" s="124"/>
      <c r="J102" s="124"/>
      <c r="K102" s="124"/>
      <c r="L102" s="123"/>
      <c r="M102" s="123"/>
      <c r="N102" s="123"/>
      <c r="O102" s="123"/>
      <c r="P102" s="123"/>
      <c r="Q102" s="118"/>
    </row>
    <row r="103" spans="1:17" s="121" customFormat="1" ht="15" x14ac:dyDescent="0.25">
      <c r="A103" s="120"/>
      <c r="C103" s="122"/>
      <c r="D103" s="123"/>
      <c r="E103" s="123"/>
      <c r="F103" s="123"/>
      <c r="G103" s="123"/>
      <c r="H103" s="124"/>
      <c r="I103" s="124"/>
      <c r="J103" s="124"/>
      <c r="K103" s="124"/>
      <c r="L103" s="123"/>
      <c r="M103" s="123"/>
      <c r="N103" s="123"/>
      <c r="O103" s="123"/>
      <c r="P103" s="123"/>
      <c r="Q103" s="118"/>
    </row>
    <row r="104" spans="1:17" s="121" customFormat="1" ht="15" x14ac:dyDescent="0.25">
      <c r="A104" s="120"/>
      <c r="C104" s="122"/>
      <c r="D104" s="123"/>
      <c r="E104" s="123"/>
      <c r="F104" s="123"/>
      <c r="G104" s="123"/>
      <c r="H104" s="124"/>
      <c r="I104" s="124"/>
      <c r="J104" s="124"/>
      <c r="K104" s="124"/>
      <c r="L104" s="123"/>
      <c r="M104" s="123"/>
      <c r="N104" s="123"/>
      <c r="O104" s="123"/>
      <c r="P104" s="123"/>
      <c r="Q104" s="118"/>
    </row>
    <row r="105" spans="1:17" s="121" customFormat="1" ht="15.75" customHeight="1" x14ac:dyDescent="0.25">
      <c r="A105" s="120"/>
      <c r="B105" s="125" t="s">
        <v>157</v>
      </c>
      <c r="C105" s="122"/>
      <c r="D105" s="123"/>
      <c r="E105" s="123"/>
      <c r="F105" s="123"/>
      <c r="G105" s="123"/>
      <c r="H105" s="124"/>
      <c r="I105" s="124"/>
      <c r="J105" s="124"/>
      <c r="K105" s="124"/>
      <c r="L105" s="123"/>
      <c r="M105" s="123"/>
      <c r="N105" s="123"/>
      <c r="O105" s="123"/>
      <c r="P105" s="123"/>
      <c r="Q105" s="118"/>
    </row>
    <row r="106" spans="1:17" s="129" customFormat="1" ht="15" x14ac:dyDescent="0.25">
      <c r="A106" s="126">
        <v>301</v>
      </c>
      <c r="B106" s="127" t="s">
        <v>158</v>
      </c>
      <c r="C106" s="128">
        <f>+C107</f>
        <v>16890570287.240002</v>
      </c>
      <c r="D106" s="128">
        <f t="shared" ref="D106:O106" si="1">+D107</f>
        <v>3323340295</v>
      </c>
      <c r="E106" s="128">
        <f t="shared" si="1"/>
        <v>3253363666</v>
      </c>
      <c r="F106" s="128">
        <f t="shared" si="1"/>
        <v>0</v>
      </c>
      <c r="G106" s="128">
        <f t="shared" si="1"/>
        <v>0</v>
      </c>
      <c r="H106" s="128">
        <f t="shared" si="1"/>
        <v>16960546916.240002</v>
      </c>
      <c r="I106" s="128">
        <f t="shared" si="1"/>
        <v>7971842275.3400002</v>
      </c>
      <c r="J106" s="128">
        <f t="shared" si="1"/>
        <v>3186135159</v>
      </c>
      <c r="K106" s="128">
        <f t="shared" si="1"/>
        <v>11157977434.34</v>
      </c>
      <c r="L106" s="128">
        <f t="shared" si="1"/>
        <v>5802569481.8999996</v>
      </c>
      <c r="M106" s="128">
        <f t="shared" si="1"/>
        <v>2356267046.8699999</v>
      </c>
      <c r="N106" s="128">
        <f t="shared" si="1"/>
        <v>2029896181.21</v>
      </c>
      <c r="O106" s="128">
        <f t="shared" si="1"/>
        <v>4386163228.0799999</v>
      </c>
      <c r="P106" s="123"/>
      <c r="Q106" s="118"/>
    </row>
    <row r="107" spans="1:17" s="129" customFormat="1" ht="15" x14ac:dyDescent="0.25">
      <c r="A107" s="126">
        <v>30105</v>
      </c>
      <c r="B107" s="127" t="s">
        <v>159</v>
      </c>
      <c r="C107" s="128">
        <f>SUM(C108:C149)</f>
        <v>16890570287.240002</v>
      </c>
      <c r="D107" s="128">
        <f t="shared" ref="D107:O107" si="2">SUM(D108:D149)</f>
        <v>3323340295</v>
      </c>
      <c r="E107" s="128">
        <f t="shared" si="2"/>
        <v>3253363666</v>
      </c>
      <c r="F107" s="128">
        <f t="shared" si="2"/>
        <v>0</v>
      </c>
      <c r="G107" s="128">
        <f t="shared" si="2"/>
        <v>0</v>
      </c>
      <c r="H107" s="128">
        <f t="shared" si="2"/>
        <v>16960546916.240002</v>
      </c>
      <c r="I107" s="128">
        <f t="shared" si="2"/>
        <v>7971842275.3400002</v>
      </c>
      <c r="J107" s="128">
        <f t="shared" si="2"/>
        <v>3186135159</v>
      </c>
      <c r="K107" s="128">
        <f t="shared" si="2"/>
        <v>11157977434.34</v>
      </c>
      <c r="L107" s="128">
        <f t="shared" si="2"/>
        <v>5802569481.8999996</v>
      </c>
      <c r="M107" s="128">
        <f t="shared" si="2"/>
        <v>2356267046.8699999</v>
      </c>
      <c r="N107" s="128">
        <f t="shared" si="2"/>
        <v>2029896181.21</v>
      </c>
      <c r="O107" s="128">
        <f t="shared" si="2"/>
        <v>4386163228.0799999</v>
      </c>
      <c r="P107" s="123"/>
      <c r="Q107" s="118"/>
    </row>
    <row r="108" spans="1:17" s="90" customFormat="1" ht="15" x14ac:dyDescent="0.25">
      <c r="A108" s="130" t="s">
        <v>160</v>
      </c>
      <c r="B108" s="130" t="s">
        <v>161</v>
      </c>
      <c r="C108" s="131">
        <v>1000000</v>
      </c>
      <c r="D108" s="131">
        <v>0</v>
      </c>
      <c r="E108" s="131">
        <v>0</v>
      </c>
      <c r="F108" s="131">
        <v>0</v>
      </c>
      <c r="G108" s="131">
        <v>0</v>
      </c>
      <c r="H108" s="131">
        <v>1000000</v>
      </c>
      <c r="I108" s="131">
        <v>0</v>
      </c>
      <c r="J108" s="131">
        <v>0</v>
      </c>
      <c r="K108" s="131">
        <v>0</v>
      </c>
      <c r="L108" s="131">
        <v>1000000</v>
      </c>
      <c r="M108" s="131">
        <v>0</v>
      </c>
      <c r="N108" s="131">
        <v>0</v>
      </c>
      <c r="O108" s="131">
        <v>0</v>
      </c>
      <c r="Q108" s="118"/>
    </row>
    <row r="109" spans="1:17" s="90" customFormat="1" ht="15" x14ac:dyDescent="0.25">
      <c r="A109" s="130" t="s">
        <v>162</v>
      </c>
      <c r="B109" s="130" t="s">
        <v>163</v>
      </c>
      <c r="C109" s="131">
        <v>0</v>
      </c>
      <c r="D109" s="131">
        <v>0</v>
      </c>
      <c r="E109" s="131">
        <v>0</v>
      </c>
      <c r="F109" s="131">
        <v>0</v>
      </c>
      <c r="G109" s="131">
        <v>0</v>
      </c>
      <c r="H109" s="131">
        <v>0</v>
      </c>
      <c r="I109" s="131">
        <v>0</v>
      </c>
      <c r="J109" s="131">
        <v>0</v>
      </c>
      <c r="K109" s="131">
        <v>0</v>
      </c>
      <c r="L109" s="131">
        <v>0</v>
      </c>
      <c r="M109" s="131">
        <v>0</v>
      </c>
      <c r="N109" s="131">
        <v>0</v>
      </c>
      <c r="O109" s="131">
        <v>0</v>
      </c>
      <c r="Q109" s="118"/>
    </row>
    <row r="110" spans="1:17" s="90" customFormat="1" ht="15" x14ac:dyDescent="0.25">
      <c r="A110" s="130" t="s">
        <v>164</v>
      </c>
      <c r="B110" s="130" t="s">
        <v>165</v>
      </c>
      <c r="C110" s="131">
        <v>846413995.78999996</v>
      </c>
      <c r="D110" s="131">
        <v>0</v>
      </c>
      <c r="E110" s="131">
        <v>0</v>
      </c>
      <c r="F110" s="131">
        <v>0</v>
      </c>
      <c r="G110" s="131">
        <v>0</v>
      </c>
      <c r="H110" s="131">
        <v>846413995.78999996</v>
      </c>
      <c r="I110" s="131">
        <v>0</v>
      </c>
      <c r="J110" s="131">
        <v>0</v>
      </c>
      <c r="K110" s="131">
        <v>0</v>
      </c>
      <c r="L110" s="131">
        <v>846413995.78999996</v>
      </c>
      <c r="M110" s="131">
        <v>0</v>
      </c>
      <c r="N110" s="131">
        <v>0</v>
      </c>
      <c r="O110" s="131">
        <v>0</v>
      </c>
      <c r="Q110" s="118"/>
    </row>
    <row r="111" spans="1:17" s="90" customFormat="1" ht="15" x14ac:dyDescent="0.25">
      <c r="A111" s="130" t="s">
        <v>166</v>
      </c>
      <c r="B111" s="130" t="s">
        <v>167</v>
      </c>
      <c r="C111" s="131">
        <v>133670604.84</v>
      </c>
      <c r="D111" s="131">
        <v>0</v>
      </c>
      <c r="E111" s="131">
        <v>0</v>
      </c>
      <c r="F111" s="131">
        <v>0</v>
      </c>
      <c r="G111" s="131">
        <v>0</v>
      </c>
      <c r="H111" s="131">
        <v>133670604.84</v>
      </c>
      <c r="I111" s="131">
        <v>66008154.839999996</v>
      </c>
      <c r="J111" s="131">
        <v>0</v>
      </c>
      <c r="K111" s="131">
        <v>66008154.839999996</v>
      </c>
      <c r="L111" s="131">
        <v>67662450</v>
      </c>
      <c r="M111" s="131">
        <v>0</v>
      </c>
      <c r="N111" s="131">
        <v>0</v>
      </c>
      <c r="O111" s="131">
        <v>0</v>
      </c>
      <c r="Q111" s="118"/>
    </row>
    <row r="112" spans="1:17" s="90" customFormat="1" ht="15" x14ac:dyDescent="0.25">
      <c r="A112" s="130" t="s">
        <v>168</v>
      </c>
      <c r="B112" s="130" t="s">
        <v>169</v>
      </c>
      <c r="C112" s="131">
        <v>450</v>
      </c>
      <c r="D112" s="131">
        <v>0</v>
      </c>
      <c r="E112" s="131">
        <v>0</v>
      </c>
      <c r="F112" s="131">
        <v>0</v>
      </c>
      <c r="G112" s="131">
        <v>0</v>
      </c>
      <c r="H112" s="131">
        <v>450</v>
      </c>
      <c r="I112" s="131">
        <v>0</v>
      </c>
      <c r="J112" s="131">
        <v>0</v>
      </c>
      <c r="K112" s="131">
        <v>0</v>
      </c>
      <c r="L112" s="131">
        <v>450</v>
      </c>
      <c r="M112" s="131">
        <v>0</v>
      </c>
      <c r="N112" s="131">
        <v>0</v>
      </c>
      <c r="O112" s="131">
        <v>0</v>
      </c>
      <c r="Q112" s="118"/>
    </row>
    <row r="113" spans="1:17" s="90" customFormat="1" ht="15" x14ac:dyDescent="0.25">
      <c r="A113" s="130" t="s">
        <v>170</v>
      </c>
      <c r="B113" s="130" t="s">
        <v>171</v>
      </c>
      <c r="C113" s="131">
        <v>3395379</v>
      </c>
      <c r="D113" s="131">
        <v>0</v>
      </c>
      <c r="E113" s="131">
        <v>0</v>
      </c>
      <c r="F113" s="131">
        <v>0</v>
      </c>
      <c r="G113" s="131">
        <v>0</v>
      </c>
      <c r="H113" s="131">
        <v>3395379</v>
      </c>
      <c r="I113" s="131">
        <v>3395379</v>
      </c>
      <c r="J113" s="131">
        <v>0</v>
      </c>
      <c r="K113" s="131">
        <v>3395379</v>
      </c>
      <c r="L113" s="131">
        <v>0</v>
      </c>
      <c r="M113" s="131">
        <v>0</v>
      </c>
      <c r="N113" s="131">
        <v>3395343</v>
      </c>
      <c r="O113" s="131">
        <v>3395343</v>
      </c>
      <c r="Q113" s="118"/>
    </row>
    <row r="114" spans="1:17" s="90" customFormat="1" ht="15" x14ac:dyDescent="0.25">
      <c r="A114" s="130" t="s">
        <v>172</v>
      </c>
      <c r="B114" s="130" t="s">
        <v>173</v>
      </c>
      <c r="C114" s="131">
        <v>512662742.39999998</v>
      </c>
      <c r="D114" s="131">
        <v>0</v>
      </c>
      <c r="E114" s="131">
        <v>0</v>
      </c>
      <c r="F114" s="131">
        <v>0</v>
      </c>
      <c r="G114" s="131">
        <v>0</v>
      </c>
      <c r="H114" s="131">
        <v>512662742.39999998</v>
      </c>
      <c r="I114" s="131">
        <v>303783422.39999998</v>
      </c>
      <c r="J114" s="131">
        <v>7644730</v>
      </c>
      <c r="K114" s="131">
        <v>311428152.39999998</v>
      </c>
      <c r="L114" s="131">
        <v>201234590</v>
      </c>
      <c r="M114" s="131">
        <v>141595427</v>
      </c>
      <c r="N114" s="131">
        <v>7644730</v>
      </c>
      <c r="O114" s="131">
        <v>149240157</v>
      </c>
      <c r="Q114" s="118"/>
    </row>
    <row r="115" spans="1:17" s="90" customFormat="1" ht="15" x14ac:dyDescent="0.25">
      <c r="A115" s="130" t="s">
        <v>174</v>
      </c>
      <c r="B115" s="130" t="s">
        <v>175</v>
      </c>
      <c r="C115" s="131">
        <v>38248911</v>
      </c>
      <c r="D115" s="131">
        <v>0</v>
      </c>
      <c r="E115" s="131">
        <v>0</v>
      </c>
      <c r="F115" s="131">
        <v>0</v>
      </c>
      <c r="G115" s="131">
        <v>0</v>
      </c>
      <c r="H115" s="131">
        <v>38248911</v>
      </c>
      <c r="I115" s="131">
        <v>33478286</v>
      </c>
      <c r="J115" s="131">
        <v>0</v>
      </c>
      <c r="K115" s="131">
        <v>33478286</v>
      </c>
      <c r="L115" s="131">
        <v>4770625</v>
      </c>
      <c r="M115" s="131">
        <v>0</v>
      </c>
      <c r="N115" s="131">
        <v>11493210</v>
      </c>
      <c r="O115" s="131">
        <v>11493210</v>
      </c>
      <c r="Q115" s="118"/>
    </row>
    <row r="116" spans="1:17" s="90" customFormat="1" ht="15" x14ac:dyDescent="0.25">
      <c r="A116" s="130" t="s">
        <v>176</v>
      </c>
      <c r="B116" s="130" t="s">
        <v>177</v>
      </c>
      <c r="C116" s="131">
        <v>346052312</v>
      </c>
      <c r="D116" s="131">
        <v>0</v>
      </c>
      <c r="E116" s="131">
        <v>0</v>
      </c>
      <c r="F116" s="131">
        <v>0</v>
      </c>
      <c r="G116" s="131">
        <v>0</v>
      </c>
      <c r="H116" s="131">
        <v>346052312</v>
      </c>
      <c r="I116" s="131">
        <v>340004692</v>
      </c>
      <c r="J116" s="131">
        <v>0</v>
      </c>
      <c r="K116" s="131">
        <v>340004692</v>
      </c>
      <c r="L116" s="131">
        <v>6047620</v>
      </c>
      <c r="M116" s="131">
        <v>224243708</v>
      </c>
      <c r="N116" s="131">
        <v>0</v>
      </c>
      <c r="O116" s="131">
        <v>224243708</v>
      </c>
      <c r="Q116" s="118"/>
    </row>
    <row r="117" spans="1:17" s="90" customFormat="1" ht="15" x14ac:dyDescent="0.25">
      <c r="A117" s="130" t="s">
        <v>178</v>
      </c>
      <c r="B117" s="130" t="s">
        <v>179</v>
      </c>
      <c r="C117" s="131">
        <v>58329443</v>
      </c>
      <c r="D117" s="131">
        <v>0</v>
      </c>
      <c r="E117" s="131">
        <v>0</v>
      </c>
      <c r="F117" s="131">
        <v>0</v>
      </c>
      <c r="G117" s="131">
        <v>0</v>
      </c>
      <c r="H117" s="131">
        <v>58329443</v>
      </c>
      <c r="I117" s="131">
        <v>58327299</v>
      </c>
      <c r="J117" s="131">
        <v>0</v>
      </c>
      <c r="K117" s="131">
        <v>58327299</v>
      </c>
      <c r="L117" s="131">
        <v>2144</v>
      </c>
      <c r="M117" s="131">
        <v>0</v>
      </c>
      <c r="N117" s="131">
        <v>48949344</v>
      </c>
      <c r="O117" s="131">
        <v>48949344</v>
      </c>
      <c r="Q117" s="118"/>
    </row>
    <row r="118" spans="1:17" s="90" customFormat="1" ht="15" x14ac:dyDescent="0.25">
      <c r="A118" s="130" t="s">
        <v>180</v>
      </c>
      <c r="B118" s="130" t="s">
        <v>181</v>
      </c>
      <c r="C118" s="131">
        <v>908832077.94000006</v>
      </c>
      <c r="D118" s="131">
        <v>0</v>
      </c>
      <c r="E118" s="131">
        <v>0</v>
      </c>
      <c r="F118" s="131">
        <v>0</v>
      </c>
      <c r="G118" s="131">
        <v>0</v>
      </c>
      <c r="H118" s="131">
        <v>908832077.94000006</v>
      </c>
      <c r="I118" s="131">
        <v>582651243.0999999</v>
      </c>
      <c r="J118" s="131">
        <v>0</v>
      </c>
      <c r="K118" s="131">
        <v>582651243.0999999</v>
      </c>
      <c r="L118" s="131">
        <v>326180834.84000015</v>
      </c>
      <c r="M118" s="131">
        <v>405503209.67000002</v>
      </c>
      <c r="N118" s="131">
        <v>162132850.81</v>
      </c>
      <c r="O118" s="131">
        <v>567636060.48000002</v>
      </c>
      <c r="Q118" s="118"/>
    </row>
    <row r="119" spans="1:17" s="90" customFormat="1" ht="15" x14ac:dyDescent="0.25">
      <c r="A119" s="130" t="s">
        <v>182</v>
      </c>
      <c r="B119" s="130" t="s">
        <v>183</v>
      </c>
      <c r="C119" s="131">
        <v>1572717325</v>
      </c>
      <c r="D119" s="131">
        <v>0</v>
      </c>
      <c r="E119" s="131">
        <v>0</v>
      </c>
      <c r="F119" s="131">
        <v>0</v>
      </c>
      <c r="G119" s="131">
        <v>0</v>
      </c>
      <c r="H119" s="131">
        <v>1572717325</v>
      </c>
      <c r="I119" s="131">
        <v>1421875493</v>
      </c>
      <c r="J119" s="131">
        <v>0</v>
      </c>
      <c r="K119" s="131">
        <v>1421875493</v>
      </c>
      <c r="L119" s="131">
        <v>150841832</v>
      </c>
      <c r="M119" s="131">
        <v>568750197.19999993</v>
      </c>
      <c r="N119" s="131">
        <v>657468207.39999998</v>
      </c>
      <c r="O119" s="131">
        <v>1226218404.5999999</v>
      </c>
      <c r="Q119" s="118"/>
    </row>
    <row r="120" spans="1:17" s="90" customFormat="1" ht="15" x14ac:dyDescent="0.25">
      <c r="A120" s="130" t="s">
        <v>184</v>
      </c>
      <c r="B120" s="130" t="s">
        <v>185</v>
      </c>
      <c r="C120" s="131">
        <v>406132694.18000001</v>
      </c>
      <c r="D120" s="131">
        <v>0</v>
      </c>
      <c r="E120" s="131">
        <v>0</v>
      </c>
      <c r="F120" s="131">
        <v>0</v>
      </c>
      <c r="G120" s="131">
        <v>0</v>
      </c>
      <c r="H120" s="131">
        <v>406132694.18000001</v>
      </c>
      <c r="I120" s="131">
        <v>387606043</v>
      </c>
      <c r="J120" s="131">
        <v>0</v>
      </c>
      <c r="K120" s="131">
        <v>387606043</v>
      </c>
      <c r="L120" s="131">
        <v>18526651.180000007</v>
      </c>
      <c r="M120" s="131">
        <v>0</v>
      </c>
      <c r="N120" s="131">
        <v>281839857</v>
      </c>
      <c r="O120" s="131">
        <v>281839857</v>
      </c>
      <c r="Q120" s="118"/>
    </row>
    <row r="121" spans="1:17" s="90" customFormat="1" ht="15" x14ac:dyDescent="0.25">
      <c r="A121" s="130" t="s">
        <v>186</v>
      </c>
      <c r="B121" s="130" t="s">
        <v>187</v>
      </c>
      <c r="C121" s="131">
        <v>1702767009.0899999</v>
      </c>
      <c r="D121" s="131">
        <v>0</v>
      </c>
      <c r="E121" s="131">
        <v>0</v>
      </c>
      <c r="F121" s="131">
        <v>0</v>
      </c>
      <c r="G121" s="131">
        <v>0</v>
      </c>
      <c r="H121" s="131">
        <v>1702767009.0899999</v>
      </c>
      <c r="I121" s="131">
        <v>1664500290</v>
      </c>
      <c r="J121" s="131">
        <v>0</v>
      </c>
      <c r="K121" s="131">
        <v>1664500290</v>
      </c>
      <c r="L121" s="131">
        <v>38266719.089999914</v>
      </c>
      <c r="M121" s="131">
        <v>511405618</v>
      </c>
      <c r="N121" s="131">
        <v>559505683</v>
      </c>
      <c r="O121" s="131">
        <v>1070911301</v>
      </c>
      <c r="Q121" s="118"/>
    </row>
    <row r="122" spans="1:17" s="90" customFormat="1" ht="15" x14ac:dyDescent="0.25">
      <c r="A122" s="130" t="s">
        <v>188</v>
      </c>
      <c r="B122" s="130" t="s">
        <v>189</v>
      </c>
      <c r="C122" s="131">
        <v>266891610</v>
      </c>
      <c r="D122" s="131">
        <v>0</v>
      </c>
      <c r="E122" s="131">
        <v>0</v>
      </c>
      <c r="F122" s="131">
        <v>0</v>
      </c>
      <c r="G122" s="131">
        <v>0</v>
      </c>
      <c r="H122" s="131">
        <v>266891610</v>
      </c>
      <c r="I122" s="131">
        <v>266891610</v>
      </c>
      <c r="J122" s="131">
        <v>0</v>
      </c>
      <c r="K122" s="131">
        <v>266891610</v>
      </c>
      <c r="L122" s="131">
        <v>0</v>
      </c>
      <c r="M122" s="131">
        <v>120011816</v>
      </c>
      <c r="N122" s="131">
        <v>0</v>
      </c>
      <c r="O122" s="131">
        <v>120011816</v>
      </c>
      <c r="Q122" s="118"/>
    </row>
    <row r="123" spans="1:17" s="90" customFormat="1" ht="15" x14ac:dyDescent="0.25">
      <c r="A123" s="130" t="s">
        <v>190</v>
      </c>
      <c r="B123" s="130" t="s">
        <v>191</v>
      </c>
      <c r="C123" s="131">
        <v>1280899476</v>
      </c>
      <c r="D123" s="131">
        <v>0</v>
      </c>
      <c r="E123" s="131">
        <v>0</v>
      </c>
      <c r="F123" s="131">
        <v>0</v>
      </c>
      <c r="G123" s="131">
        <v>0</v>
      </c>
      <c r="H123" s="131">
        <v>1280899476</v>
      </c>
      <c r="I123" s="131">
        <v>0</v>
      </c>
      <c r="J123" s="131">
        <v>1160400975</v>
      </c>
      <c r="K123" s="131">
        <v>1160400975</v>
      </c>
      <c r="L123" s="131">
        <v>120498501</v>
      </c>
      <c r="M123" s="131">
        <v>0</v>
      </c>
      <c r="N123" s="131">
        <v>297466956</v>
      </c>
      <c r="O123" s="131">
        <v>297466956</v>
      </c>
      <c r="Q123" s="118"/>
    </row>
    <row r="124" spans="1:17" s="90" customFormat="1" ht="15" x14ac:dyDescent="0.25">
      <c r="A124" s="130" t="s">
        <v>192</v>
      </c>
      <c r="B124" s="130" t="s">
        <v>193</v>
      </c>
      <c r="C124" s="131">
        <v>2168721155</v>
      </c>
      <c r="D124" s="131">
        <v>0</v>
      </c>
      <c r="E124" s="131">
        <v>0</v>
      </c>
      <c r="F124" s="131">
        <v>0</v>
      </c>
      <c r="G124" s="131">
        <v>0</v>
      </c>
      <c r="H124" s="131">
        <v>2168721155</v>
      </c>
      <c r="I124" s="131">
        <v>0</v>
      </c>
      <c r="J124" s="131">
        <v>2018089454</v>
      </c>
      <c r="K124" s="131">
        <v>2018089454</v>
      </c>
      <c r="L124" s="131">
        <v>150631701</v>
      </c>
      <c r="M124" s="131">
        <v>0</v>
      </c>
      <c r="N124" s="131">
        <v>0</v>
      </c>
      <c r="O124" s="131">
        <v>0</v>
      </c>
      <c r="Q124" s="118"/>
    </row>
    <row r="125" spans="1:17" s="90" customFormat="1" ht="15" x14ac:dyDescent="0.25">
      <c r="A125" s="130" t="s">
        <v>194</v>
      </c>
      <c r="B125" s="130" t="s">
        <v>195</v>
      </c>
      <c r="C125" s="131">
        <v>3253363666</v>
      </c>
      <c r="D125" s="131">
        <v>0</v>
      </c>
      <c r="E125" s="131">
        <v>3253363666</v>
      </c>
      <c r="F125" s="131">
        <v>0</v>
      </c>
      <c r="G125" s="131">
        <v>0</v>
      </c>
      <c r="H125" s="131">
        <v>0</v>
      </c>
      <c r="I125" s="131">
        <v>0</v>
      </c>
      <c r="J125" s="131">
        <v>0</v>
      </c>
      <c r="K125" s="131">
        <v>0</v>
      </c>
      <c r="L125" s="131">
        <v>0</v>
      </c>
      <c r="M125" s="131">
        <v>0</v>
      </c>
      <c r="N125" s="131">
        <v>0</v>
      </c>
      <c r="O125" s="131">
        <v>0</v>
      </c>
      <c r="Q125" s="118"/>
    </row>
    <row r="126" spans="1:17" s="90" customFormat="1" ht="15" x14ac:dyDescent="0.25">
      <c r="A126" s="130" t="s">
        <v>196</v>
      </c>
      <c r="B126" s="130" t="s">
        <v>197</v>
      </c>
      <c r="C126" s="131">
        <v>0</v>
      </c>
      <c r="D126" s="131">
        <v>3062738589</v>
      </c>
      <c r="E126" s="131">
        <v>0</v>
      </c>
      <c r="F126" s="131">
        <v>0</v>
      </c>
      <c r="G126" s="131">
        <v>0</v>
      </c>
      <c r="H126" s="131">
        <v>3062738589</v>
      </c>
      <c r="I126" s="131">
        <v>0</v>
      </c>
      <c r="J126" s="131">
        <v>0</v>
      </c>
      <c r="K126" s="131">
        <v>0</v>
      </c>
      <c r="L126" s="131">
        <v>3062738589</v>
      </c>
      <c r="M126" s="131">
        <v>0</v>
      </c>
      <c r="N126" s="131">
        <v>0</v>
      </c>
      <c r="O126" s="131">
        <v>0</v>
      </c>
      <c r="Q126" s="118"/>
    </row>
    <row r="127" spans="1:17" s="90" customFormat="1" ht="15" x14ac:dyDescent="0.25">
      <c r="A127" s="130" t="s">
        <v>198</v>
      </c>
      <c r="B127" s="130" t="s">
        <v>199</v>
      </c>
      <c r="C127" s="131">
        <v>42288484</v>
      </c>
      <c r="D127" s="131">
        <v>0</v>
      </c>
      <c r="E127" s="131">
        <v>0</v>
      </c>
      <c r="F127" s="131">
        <v>0</v>
      </c>
      <c r="G127" s="131">
        <v>0</v>
      </c>
      <c r="H127" s="131">
        <v>42288484</v>
      </c>
      <c r="I127" s="131">
        <v>42288484</v>
      </c>
      <c r="J127" s="131">
        <v>0</v>
      </c>
      <c r="K127" s="131">
        <v>42288484</v>
      </c>
      <c r="L127" s="131">
        <v>0</v>
      </c>
      <c r="M127" s="131">
        <v>0</v>
      </c>
      <c r="N127" s="131">
        <v>0</v>
      </c>
      <c r="O127" s="131">
        <v>0</v>
      </c>
      <c r="Q127" s="118"/>
    </row>
    <row r="128" spans="1:17" s="90" customFormat="1" ht="15" x14ac:dyDescent="0.25">
      <c r="A128" s="130" t="s">
        <v>200</v>
      </c>
      <c r="B128" s="130" t="s">
        <v>201</v>
      </c>
      <c r="C128" s="131">
        <v>3795069</v>
      </c>
      <c r="D128" s="131">
        <v>0</v>
      </c>
      <c r="E128" s="131">
        <v>0</v>
      </c>
      <c r="F128" s="131">
        <v>0</v>
      </c>
      <c r="G128" s="131">
        <v>0</v>
      </c>
      <c r="H128" s="131">
        <v>3795069</v>
      </c>
      <c r="I128" s="131">
        <v>0</v>
      </c>
      <c r="J128" s="131">
        <v>0</v>
      </c>
      <c r="K128" s="131">
        <v>0</v>
      </c>
      <c r="L128" s="131">
        <v>3795069</v>
      </c>
      <c r="M128" s="131">
        <v>0</v>
      </c>
      <c r="N128" s="131">
        <v>0</v>
      </c>
      <c r="O128" s="131">
        <v>0</v>
      </c>
      <c r="Q128" s="118"/>
    </row>
    <row r="129" spans="1:17" s="90" customFormat="1" ht="15" x14ac:dyDescent="0.25">
      <c r="A129" s="130" t="s">
        <v>202</v>
      </c>
      <c r="B129" s="130" t="s">
        <v>203</v>
      </c>
      <c r="C129" s="131">
        <v>19506945</v>
      </c>
      <c r="D129" s="131">
        <v>0</v>
      </c>
      <c r="E129" s="131">
        <v>0</v>
      </c>
      <c r="F129" s="131">
        <v>0</v>
      </c>
      <c r="G129" s="131">
        <v>0</v>
      </c>
      <c r="H129" s="131">
        <v>19506945</v>
      </c>
      <c r="I129" s="131">
        <v>0</v>
      </c>
      <c r="J129" s="131">
        <v>0</v>
      </c>
      <c r="K129" s="131">
        <v>0</v>
      </c>
      <c r="L129" s="131">
        <v>19506945</v>
      </c>
      <c r="M129" s="131">
        <v>0</v>
      </c>
      <c r="N129" s="131">
        <v>0</v>
      </c>
      <c r="O129" s="131">
        <v>0</v>
      </c>
      <c r="Q129" s="118"/>
    </row>
    <row r="130" spans="1:17" s="90" customFormat="1" ht="15" x14ac:dyDescent="0.25">
      <c r="A130" s="130" t="s">
        <v>204</v>
      </c>
      <c r="B130" s="130" t="s">
        <v>205</v>
      </c>
      <c r="C130" s="131">
        <v>263451796</v>
      </c>
      <c r="D130" s="131">
        <v>0</v>
      </c>
      <c r="E130" s="131">
        <v>0</v>
      </c>
      <c r="F130" s="131">
        <v>0</v>
      </c>
      <c r="G130" s="131">
        <v>0</v>
      </c>
      <c r="H130" s="131">
        <v>263451796</v>
      </c>
      <c r="I130" s="131">
        <v>0</v>
      </c>
      <c r="J130" s="131">
        <v>0</v>
      </c>
      <c r="K130" s="131">
        <v>0</v>
      </c>
      <c r="L130" s="131">
        <v>263451796</v>
      </c>
      <c r="M130" s="131">
        <v>0</v>
      </c>
      <c r="N130" s="131">
        <v>0</v>
      </c>
      <c r="O130" s="131">
        <v>0</v>
      </c>
      <c r="Q130" s="118"/>
    </row>
    <row r="131" spans="1:17" s="90" customFormat="1" ht="15" x14ac:dyDescent="0.25">
      <c r="A131" s="130" t="s">
        <v>206</v>
      </c>
      <c r="B131" s="130" t="s">
        <v>207</v>
      </c>
      <c r="C131" s="131">
        <v>178</v>
      </c>
      <c r="D131" s="131">
        <v>0</v>
      </c>
      <c r="E131" s="131">
        <v>0</v>
      </c>
      <c r="F131" s="131">
        <v>0</v>
      </c>
      <c r="G131" s="131">
        <v>0</v>
      </c>
      <c r="H131" s="131">
        <v>178</v>
      </c>
      <c r="I131" s="131">
        <v>0</v>
      </c>
      <c r="J131" s="131">
        <v>0</v>
      </c>
      <c r="K131" s="131">
        <v>0</v>
      </c>
      <c r="L131" s="131">
        <v>178</v>
      </c>
      <c r="M131" s="131">
        <v>0</v>
      </c>
      <c r="N131" s="131">
        <v>0</v>
      </c>
      <c r="O131" s="131">
        <v>0</v>
      </c>
      <c r="Q131" s="118"/>
    </row>
    <row r="132" spans="1:17" s="90" customFormat="1" ht="15" x14ac:dyDescent="0.25">
      <c r="A132" s="130" t="s">
        <v>208</v>
      </c>
      <c r="B132" s="130" t="s">
        <v>209</v>
      </c>
      <c r="C132" s="131">
        <v>111999660</v>
      </c>
      <c r="D132" s="131">
        <v>0</v>
      </c>
      <c r="E132" s="131">
        <v>0</v>
      </c>
      <c r="F132" s="131">
        <v>0</v>
      </c>
      <c r="G132" s="131">
        <v>0</v>
      </c>
      <c r="H132" s="131">
        <v>111999660</v>
      </c>
      <c r="I132" s="131">
        <v>0</v>
      </c>
      <c r="J132" s="131">
        <v>0</v>
      </c>
      <c r="K132" s="131">
        <v>0</v>
      </c>
      <c r="L132" s="131">
        <v>111999660</v>
      </c>
      <c r="M132" s="131">
        <v>0</v>
      </c>
      <c r="N132" s="131">
        <v>0</v>
      </c>
      <c r="O132" s="131">
        <v>0</v>
      </c>
      <c r="Q132" s="118"/>
    </row>
    <row r="133" spans="1:17" s="90" customFormat="1" ht="15" x14ac:dyDescent="0.25">
      <c r="A133" s="130" t="s">
        <v>210</v>
      </c>
      <c r="B133" s="130" t="s">
        <v>211</v>
      </c>
      <c r="C133" s="131">
        <v>872316840</v>
      </c>
      <c r="D133" s="131">
        <v>0</v>
      </c>
      <c r="E133" s="131">
        <v>0</v>
      </c>
      <c r="F133" s="131">
        <v>0</v>
      </c>
      <c r="G133" s="131">
        <v>0</v>
      </c>
      <c r="H133" s="131">
        <v>872316840</v>
      </c>
      <c r="I133" s="131">
        <v>872229829</v>
      </c>
      <c r="J133" s="131">
        <v>0</v>
      </c>
      <c r="K133" s="131">
        <v>872229829</v>
      </c>
      <c r="L133" s="131">
        <v>87011</v>
      </c>
      <c r="M133" s="131">
        <v>0</v>
      </c>
      <c r="N133" s="131">
        <v>0</v>
      </c>
      <c r="O133" s="131">
        <v>0</v>
      </c>
      <c r="Q133" s="118"/>
    </row>
    <row r="134" spans="1:17" s="90" customFormat="1" ht="15" x14ac:dyDescent="0.25">
      <c r="A134" s="130" t="s">
        <v>212</v>
      </c>
      <c r="B134" s="130" t="s">
        <v>213</v>
      </c>
      <c r="C134" s="131">
        <v>22578489</v>
      </c>
      <c r="D134" s="131">
        <v>0</v>
      </c>
      <c r="E134" s="131">
        <v>0</v>
      </c>
      <c r="F134" s="131">
        <v>0</v>
      </c>
      <c r="G134" s="131">
        <v>0</v>
      </c>
      <c r="H134" s="131">
        <v>22578489</v>
      </c>
      <c r="I134" s="131">
        <v>16908086</v>
      </c>
      <c r="J134" s="131">
        <v>0</v>
      </c>
      <c r="K134" s="131">
        <v>16908086</v>
      </c>
      <c r="L134" s="131">
        <v>5670403</v>
      </c>
      <c r="M134" s="131">
        <v>0</v>
      </c>
      <c r="N134" s="131">
        <v>0</v>
      </c>
      <c r="O134" s="131">
        <v>0</v>
      </c>
      <c r="Q134" s="118"/>
    </row>
    <row r="135" spans="1:17" s="90" customFormat="1" ht="15" x14ac:dyDescent="0.25">
      <c r="A135" s="130" t="s">
        <v>214</v>
      </c>
      <c r="B135" s="130" t="s">
        <v>215</v>
      </c>
      <c r="C135" s="131">
        <v>0</v>
      </c>
      <c r="D135" s="131">
        <v>260601706</v>
      </c>
      <c r="E135" s="131">
        <v>0</v>
      </c>
      <c r="F135" s="131">
        <v>0</v>
      </c>
      <c r="G135" s="131">
        <v>0</v>
      </c>
      <c r="H135" s="131">
        <v>260601706</v>
      </c>
      <c r="I135" s="131">
        <v>0</v>
      </c>
      <c r="J135" s="131">
        <v>0</v>
      </c>
      <c r="K135" s="131">
        <v>0</v>
      </c>
      <c r="L135" s="131">
        <v>260601706</v>
      </c>
      <c r="M135" s="131">
        <v>0</v>
      </c>
      <c r="N135" s="131">
        <v>0</v>
      </c>
      <c r="O135" s="131">
        <v>0</v>
      </c>
      <c r="Q135" s="118"/>
    </row>
    <row r="136" spans="1:17" s="90" customFormat="1" ht="15" x14ac:dyDescent="0.25">
      <c r="A136" s="130" t="s">
        <v>216</v>
      </c>
      <c r="B136" s="130" t="s">
        <v>217</v>
      </c>
      <c r="C136" s="131">
        <v>136620871</v>
      </c>
      <c r="D136" s="131">
        <v>0</v>
      </c>
      <c r="E136" s="131">
        <v>0</v>
      </c>
      <c r="F136" s="131">
        <v>0</v>
      </c>
      <c r="G136" s="131">
        <v>0</v>
      </c>
      <c r="H136" s="131">
        <v>136620871</v>
      </c>
      <c r="I136" s="131">
        <v>0</v>
      </c>
      <c r="J136" s="131">
        <v>0</v>
      </c>
      <c r="K136" s="131">
        <v>0</v>
      </c>
      <c r="L136" s="131">
        <v>136620871</v>
      </c>
      <c r="M136" s="131">
        <v>0</v>
      </c>
      <c r="N136" s="131">
        <v>0</v>
      </c>
      <c r="O136" s="131">
        <v>0</v>
      </c>
      <c r="Q136" s="118"/>
    </row>
    <row r="137" spans="1:17" s="90" customFormat="1" ht="15" x14ac:dyDescent="0.25">
      <c r="A137" s="130" t="s">
        <v>218</v>
      </c>
      <c r="B137" s="130" t="s">
        <v>219</v>
      </c>
      <c r="C137" s="131">
        <v>56748</v>
      </c>
      <c r="D137" s="131">
        <v>0</v>
      </c>
      <c r="E137" s="131">
        <v>0</v>
      </c>
      <c r="F137" s="131">
        <v>0</v>
      </c>
      <c r="G137" s="131">
        <v>0</v>
      </c>
      <c r="H137" s="131">
        <v>56748</v>
      </c>
      <c r="I137" s="131">
        <v>0</v>
      </c>
      <c r="J137" s="131">
        <v>0</v>
      </c>
      <c r="K137" s="131">
        <v>0</v>
      </c>
      <c r="L137" s="131">
        <v>56748</v>
      </c>
      <c r="M137" s="131">
        <v>0</v>
      </c>
      <c r="N137" s="131">
        <v>0</v>
      </c>
      <c r="O137" s="131">
        <v>0</v>
      </c>
      <c r="Q137" s="118"/>
    </row>
    <row r="138" spans="1:17" s="90" customFormat="1" ht="15" x14ac:dyDescent="0.25">
      <c r="A138" s="130" t="s">
        <v>220</v>
      </c>
      <c r="B138" s="130" t="s">
        <v>221</v>
      </c>
      <c r="C138" s="131">
        <v>78652853</v>
      </c>
      <c r="D138" s="131">
        <v>0</v>
      </c>
      <c r="E138" s="131">
        <v>0</v>
      </c>
      <c r="F138" s="131">
        <v>0</v>
      </c>
      <c r="G138" s="131">
        <v>0</v>
      </c>
      <c r="H138" s="131">
        <v>78652853</v>
      </c>
      <c r="I138" s="131">
        <v>78652853</v>
      </c>
      <c r="J138" s="131">
        <v>0</v>
      </c>
      <c r="K138" s="131">
        <v>78652853</v>
      </c>
      <c r="L138" s="131">
        <v>0</v>
      </c>
      <c r="M138" s="131">
        <v>0</v>
      </c>
      <c r="N138" s="131">
        <v>0</v>
      </c>
      <c r="O138" s="131">
        <v>0</v>
      </c>
      <c r="Q138" s="118"/>
    </row>
    <row r="139" spans="1:17" s="90" customFormat="1" ht="15" x14ac:dyDescent="0.25">
      <c r="A139" s="130" t="s">
        <v>222</v>
      </c>
      <c r="B139" s="130" t="s">
        <v>223</v>
      </c>
      <c r="C139" s="131">
        <v>5963244</v>
      </c>
      <c r="D139" s="131">
        <v>0</v>
      </c>
      <c r="E139" s="131">
        <v>0</v>
      </c>
      <c r="F139" s="131">
        <v>0</v>
      </c>
      <c r="G139" s="131">
        <v>0</v>
      </c>
      <c r="H139" s="131">
        <v>5963244</v>
      </c>
      <c r="I139" s="131">
        <v>852</v>
      </c>
      <c r="J139" s="131">
        <v>0</v>
      </c>
      <c r="K139" s="131">
        <v>852</v>
      </c>
      <c r="L139" s="131">
        <v>5962392</v>
      </c>
      <c r="M139" s="131">
        <v>0</v>
      </c>
      <c r="N139" s="131">
        <v>0</v>
      </c>
      <c r="O139" s="131">
        <v>0</v>
      </c>
      <c r="Q139" s="118"/>
    </row>
    <row r="140" spans="1:17" s="90" customFormat="1" ht="15" x14ac:dyDescent="0.25">
      <c r="A140" s="130" t="s">
        <v>224</v>
      </c>
      <c r="B140" s="130" t="s">
        <v>225</v>
      </c>
      <c r="C140" s="131">
        <v>0</v>
      </c>
      <c r="D140" s="131">
        <v>0</v>
      </c>
      <c r="E140" s="131">
        <v>0</v>
      </c>
      <c r="F140" s="131">
        <v>0</v>
      </c>
      <c r="G140" s="131">
        <v>0</v>
      </c>
      <c r="H140" s="131">
        <v>0</v>
      </c>
      <c r="I140" s="131">
        <v>0</v>
      </c>
      <c r="J140" s="131">
        <v>0</v>
      </c>
      <c r="K140" s="131">
        <v>0</v>
      </c>
      <c r="L140" s="131">
        <v>0</v>
      </c>
      <c r="M140" s="131">
        <v>0</v>
      </c>
      <c r="N140" s="131">
        <v>0</v>
      </c>
      <c r="O140" s="131">
        <v>0</v>
      </c>
      <c r="Q140" s="118"/>
    </row>
    <row r="141" spans="1:17" s="90" customFormat="1" ht="15" x14ac:dyDescent="0.25">
      <c r="A141" s="130" t="s">
        <v>226</v>
      </c>
      <c r="B141" s="130" t="s">
        <v>227</v>
      </c>
      <c r="C141" s="131">
        <v>130000000</v>
      </c>
      <c r="D141" s="131">
        <v>0</v>
      </c>
      <c r="E141" s="131">
        <v>0</v>
      </c>
      <c r="F141" s="131">
        <v>0</v>
      </c>
      <c r="G141" s="131">
        <v>0</v>
      </c>
      <c r="H141" s="131">
        <v>130000000</v>
      </c>
      <c r="I141" s="131">
        <v>130000000</v>
      </c>
      <c r="J141" s="131">
        <v>0</v>
      </c>
      <c r="K141" s="131">
        <v>130000000</v>
      </c>
      <c r="L141" s="131">
        <v>0</v>
      </c>
      <c r="M141" s="131">
        <v>0</v>
      </c>
      <c r="N141" s="131">
        <v>0</v>
      </c>
      <c r="O141" s="131">
        <v>0</v>
      </c>
      <c r="Q141" s="118"/>
    </row>
    <row r="142" spans="1:17" s="90" customFormat="1" ht="15" x14ac:dyDescent="0.25">
      <c r="A142" s="130" t="s">
        <v>228</v>
      </c>
      <c r="B142" s="130" t="s">
        <v>229</v>
      </c>
      <c r="C142" s="131">
        <v>240000000</v>
      </c>
      <c r="D142" s="131">
        <v>0</v>
      </c>
      <c r="E142" s="131">
        <v>0</v>
      </c>
      <c r="F142" s="131">
        <v>0</v>
      </c>
      <c r="G142" s="131">
        <v>0</v>
      </c>
      <c r="H142" s="131">
        <v>240000000</v>
      </c>
      <c r="I142" s="131">
        <v>240000000</v>
      </c>
      <c r="J142" s="131">
        <v>0</v>
      </c>
      <c r="K142" s="131">
        <v>240000000</v>
      </c>
      <c r="L142" s="131">
        <v>0</v>
      </c>
      <c r="M142" s="131">
        <v>101823069</v>
      </c>
      <c r="N142" s="131">
        <v>0</v>
      </c>
      <c r="O142" s="131">
        <v>101823069</v>
      </c>
      <c r="Q142" s="118"/>
    </row>
    <row r="143" spans="1:17" s="90" customFormat="1" ht="15" x14ac:dyDescent="0.25">
      <c r="A143" s="130" t="s">
        <v>230</v>
      </c>
      <c r="B143" s="130" t="s">
        <v>231</v>
      </c>
      <c r="C143" s="131">
        <v>100000000</v>
      </c>
      <c r="D143" s="131">
        <v>0</v>
      </c>
      <c r="E143" s="131">
        <v>0</v>
      </c>
      <c r="F143" s="131">
        <v>0</v>
      </c>
      <c r="G143" s="131">
        <v>0</v>
      </c>
      <c r="H143" s="131">
        <v>100000000</v>
      </c>
      <c r="I143" s="131">
        <v>100000000</v>
      </c>
      <c r="J143" s="131">
        <v>0</v>
      </c>
      <c r="K143" s="131">
        <v>100000000</v>
      </c>
      <c r="L143" s="131">
        <v>0</v>
      </c>
      <c r="M143" s="131">
        <v>100000000</v>
      </c>
      <c r="N143" s="131">
        <v>0</v>
      </c>
      <c r="O143" s="131">
        <v>100000000</v>
      </c>
      <c r="Q143" s="118"/>
    </row>
    <row r="144" spans="1:17" s="90" customFormat="1" ht="15" x14ac:dyDescent="0.25">
      <c r="A144" s="130" t="s">
        <v>232</v>
      </c>
      <c r="B144" s="130" t="s">
        <v>233</v>
      </c>
      <c r="C144" s="131">
        <v>48159539</v>
      </c>
      <c r="D144" s="131">
        <v>0</v>
      </c>
      <c r="E144" s="131">
        <v>0</v>
      </c>
      <c r="F144" s="131">
        <v>0</v>
      </c>
      <c r="G144" s="131">
        <v>0</v>
      </c>
      <c r="H144" s="131">
        <v>48159539</v>
      </c>
      <c r="I144" s="131">
        <v>48159539</v>
      </c>
      <c r="J144" s="131">
        <v>0</v>
      </c>
      <c r="K144" s="131">
        <v>48159539</v>
      </c>
      <c r="L144" s="131">
        <v>0</v>
      </c>
      <c r="M144" s="131">
        <v>30000000</v>
      </c>
      <c r="N144" s="131">
        <v>0</v>
      </c>
      <c r="O144" s="131">
        <v>30000000</v>
      </c>
      <c r="Q144" s="118"/>
    </row>
    <row r="145" spans="1:17" s="90" customFormat="1" ht="15" x14ac:dyDescent="0.25">
      <c r="A145" s="130" t="s">
        <v>234</v>
      </c>
      <c r="B145" s="130" t="s">
        <v>235</v>
      </c>
      <c r="C145" s="131">
        <v>265209427</v>
      </c>
      <c r="D145" s="131">
        <v>0</v>
      </c>
      <c r="E145" s="131">
        <v>0</v>
      </c>
      <c r="F145" s="131">
        <v>0</v>
      </c>
      <c r="G145" s="131">
        <v>0</v>
      </c>
      <c r="H145" s="131">
        <v>265209427</v>
      </c>
      <c r="I145" s="131">
        <v>265209427</v>
      </c>
      <c r="J145" s="131">
        <v>0</v>
      </c>
      <c r="K145" s="131">
        <v>265209427</v>
      </c>
      <c r="L145" s="131">
        <v>0</v>
      </c>
      <c r="M145" s="131">
        <v>0</v>
      </c>
      <c r="N145" s="131">
        <v>0</v>
      </c>
      <c r="O145" s="131">
        <v>0</v>
      </c>
      <c r="Q145" s="118"/>
    </row>
    <row r="146" spans="1:17" s="90" customFormat="1" ht="15" x14ac:dyDescent="0.25">
      <c r="A146" s="130" t="s">
        <v>236</v>
      </c>
      <c r="B146" s="130" t="s">
        <v>237</v>
      </c>
      <c r="C146" s="131">
        <v>49871293</v>
      </c>
      <c r="D146" s="131">
        <v>0</v>
      </c>
      <c r="E146" s="131">
        <v>0</v>
      </c>
      <c r="F146" s="131">
        <v>0</v>
      </c>
      <c r="G146" s="131">
        <v>0</v>
      </c>
      <c r="H146" s="131">
        <v>49871293</v>
      </c>
      <c r="I146" s="131">
        <v>49871293</v>
      </c>
      <c r="J146" s="131">
        <v>0</v>
      </c>
      <c r="K146" s="131">
        <v>49871293</v>
      </c>
      <c r="L146" s="131">
        <v>0</v>
      </c>
      <c r="M146" s="131">
        <v>0</v>
      </c>
      <c r="N146" s="131">
        <v>0</v>
      </c>
      <c r="O146" s="131">
        <v>0</v>
      </c>
      <c r="Q146" s="118"/>
    </row>
    <row r="147" spans="1:17" s="90" customFormat="1" ht="15" x14ac:dyDescent="0.25">
      <c r="A147" s="130" t="s">
        <v>238</v>
      </c>
      <c r="B147" s="130" t="s">
        <v>239</v>
      </c>
      <c r="C147" s="131">
        <v>200000000</v>
      </c>
      <c r="D147" s="131">
        <v>0</v>
      </c>
      <c r="E147" s="131">
        <v>0</v>
      </c>
      <c r="F147" s="131">
        <v>0</v>
      </c>
      <c r="G147" s="131">
        <v>0</v>
      </c>
      <c r="H147" s="131">
        <v>200000000</v>
      </c>
      <c r="I147" s="131">
        <v>200000000</v>
      </c>
      <c r="J147" s="131">
        <v>0</v>
      </c>
      <c r="K147" s="131">
        <v>200000000</v>
      </c>
      <c r="L147" s="131">
        <v>0</v>
      </c>
      <c r="M147" s="131">
        <v>152934002</v>
      </c>
      <c r="N147" s="131">
        <v>0</v>
      </c>
      <c r="O147" s="131">
        <v>152934002</v>
      </c>
      <c r="Q147" s="118"/>
    </row>
    <row r="148" spans="1:17" s="90" customFormat="1" ht="15" x14ac:dyDescent="0.25">
      <c r="A148" s="130" t="s">
        <v>240</v>
      </c>
      <c r="B148" s="130" t="s">
        <v>241</v>
      </c>
      <c r="C148" s="131">
        <v>0</v>
      </c>
      <c r="D148" s="131">
        <v>0</v>
      </c>
      <c r="E148" s="131">
        <v>0</v>
      </c>
      <c r="F148" s="131">
        <v>0</v>
      </c>
      <c r="G148" s="131">
        <v>0</v>
      </c>
      <c r="H148" s="131">
        <v>0</v>
      </c>
      <c r="I148" s="131">
        <v>0</v>
      </c>
      <c r="J148" s="131">
        <v>0</v>
      </c>
      <c r="K148" s="131">
        <v>0</v>
      </c>
      <c r="L148" s="131">
        <v>0</v>
      </c>
      <c r="M148" s="131">
        <v>0</v>
      </c>
      <c r="N148" s="131">
        <v>0</v>
      </c>
      <c r="O148" s="131">
        <v>0</v>
      </c>
      <c r="Q148" s="118"/>
    </row>
    <row r="149" spans="1:17" s="90" customFormat="1" ht="15" x14ac:dyDescent="0.25">
      <c r="A149" s="130" t="s">
        <v>242</v>
      </c>
      <c r="B149" s="130" t="s">
        <v>243</v>
      </c>
      <c r="C149" s="131">
        <v>800000000</v>
      </c>
      <c r="D149" s="131">
        <v>0</v>
      </c>
      <c r="E149" s="131">
        <v>0</v>
      </c>
      <c r="F149" s="131">
        <v>0</v>
      </c>
      <c r="G149" s="131">
        <v>0</v>
      </c>
      <c r="H149" s="131">
        <v>800000000</v>
      </c>
      <c r="I149" s="131">
        <v>800000000</v>
      </c>
      <c r="J149" s="131">
        <v>0</v>
      </c>
      <c r="K149" s="131">
        <v>800000000</v>
      </c>
      <c r="L149" s="131">
        <v>0</v>
      </c>
      <c r="M149" s="131">
        <v>0</v>
      </c>
      <c r="N149" s="131">
        <v>0</v>
      </c>
      <c r="O149" s="131">
        <v>0</v>
      </c>
      <c r="Q149" s="118"/>
    </row>
    <row r="150" spans="1:17" s="121" customFormat="1" ht="15" x14ac:dyDescent="0.25">
      <c r="A150" s="132"/>
      <c r="B150" s="132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23"/>
      <c r="Q150" s="118"/>
    </row>
    <row r="151" spans="1:17" s="90" customFormat="1" ht="15" x14ac:dyDescent="0.25">
      <c r="A151" s="130" t="s">
        <v>244</v>
      </c>
      <c r="B151" s="130" t="s">
        <v>245</v>
      </c>
      <c r="C151" s="131">
        <v>15000000000</v>
      </c>
      <c r="D151" s="131">
        <v>0</v>
      </c>
      <c r="E151" s="131">
        <v>6772960926</v>
      </c>
      <c r="F151" s="131">
        <v>0</v>
      </c>
      <c r="G151" s="131">
        <v>0</v>
      </c>
      <c r="H151" s="131">
        <v>8227039074</v>
      </c>
      <c r="I151" s="131">
        <v>0</v>
      </c>
      <c r="J151" s="131">
        <v>0</v>
      </c>
      <c r="K151" s="131">
        <v>0</v>
      </c>
      <c r="L151" s="131">
        <v>8227039074</v>
      </c>
      <c r="M151" s="131">
        <v>0</v>
      </c>
      <c r="N151" s="131">
        <v>0</v>
      </c>
      <c r="O151" s="131">
        <v>0</v>
      </c>
      <c r="Q151" s="118"/>
    </row>
    <row r="152" spans="1:17" s="121" customFormat="1" ht="15" x14ac:dyDescent="0.25">
      <c r="A152" s="134"/>
      <c r="B152" s="135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23"/>
      <c r="Q152" s="118"/>
    </row>
    <row r="153" spans="1:17" s="121" customFormat="1" ht="15" x14ac:dyDescent="0.25">
      <c r="A153" s="120"/>
      <c r="B153" s="137" t="s">
        <v>246</v>
      </c>
      <c r="C153" s="138">
        <f t="shared" ref="C153:O153" si="3">+C5</f>
        <v>223947928931</v>
      </c>
      <c r="D153" s="138">
        <f t="shared" si="3"/>
        <v>11184758460.310001</v>
      </c>
      <c r="E153" s="138">
        <f t="shared" si="3"/>
        <v>7054217824.3800001</v>
      </c>
      <c r="F153" s="138">
        <f t="shared" si="3"/>
        <v>831080000</v>
      </c>
      <c r="G153" s="138">
        <f t="shared" si="3"/>
        <v>-831080000</v>
      </c>
      <c r="H153" s="138">
        <f t="shared" si="3"/>
        <v>228078469566.92996</v>
      </c>
      <c r="I153" s="138">
        <f t="shared" si="3"/>
        <v>51864137247.609993</v>
      </c>
      <c r="J153" s="138">
        <f t="shared" si="3"/>
        <v>26969528553.260002</v>
      </c>
      <c r="K153" s="138">
        <f t="shared" si="3"/>
        <v>78833665800.869995</v>
      </c>
      <c r="L153" s="138">
        <f t="shared" si="3"/>
        <v>149244803766.05997</v>
      </c>
      <c r="M153" s="138">
        <f t="shared" si="3"/>
        <v>13092846077.779999</v>
      </c>
      <c r="N153" s="138">
        <f t="shared" si="3"/>
        <v>20800874420.48</v>
      </c>
      <c r="O153" s="138">
        <f t="shared" si="3"/>
        <v>33893720498.259998</v>
      </c>
      <c r="P153" s="123"/>
      <c r="Q153" s="118"/>
    </row>
    <row r="154" spans="1:17" s="121" customFormat="1" ht="15" x14ac:dyDescent="0.25">
      <c r="A154" s="120"/>
      <c r="B154" s="139" t="s">
        <v>247</v>
      </c>
      <c r="C154" s="140">
        <f>+C151</f>
        <v>15000000000</v>
      </c>
      <c r="D154" s="140">
        <f t="shared" ref="D154:O154" si="4">+D151</f>
        <v>0</v>
      </c>
      <c r="E154" s="140">
        <f t="shared" si="4"/>
        <v>6772960926</v>
      </c>
      <c r="F154" s="140">
        <f t="shared" si="4"/>
        <v>0</v>
      </c>
      <c r="G154" s="140">
        <f t="shared" si="4"/>
        <v>0</v>
      </c>
      <c r="H154" s="140">
        <f t="shared" si="4"/>
        <v>8227039074</v>
      </c>
      <c r="I154" s="140">
        <f t="shared" si="4"/>
        <v>0</v>
      </c>
      <c r="J154" s="140">
        <f t="shared" si="4"/>
        <v>0</v>
      </c>
      <c r="K154" s="140">
        <f t="shared" si="4"/>
        <v>0</v>
      </c>
      <c r="L154" s="140">
        <f t="shared" si="4"/>
        <v>8227039074</v>
      </c>
      <c r="M154" s="140">
        <f t="shared" si="4"/>
        <v>0</v>
      </c>
      <c r="N154" s="140">
        <f t="shared" si="4"/>
        <v>0</v>
      </c>
      <c r="O154" s="140">
        <f t="shared" si="4"/>
        <v>0</v>
      </c>
      <c r="P154" s="123"/>
      <c r="Q154" s="118"/>
    </row>
    <row r="155" spans="1:17" s="121" customFormat="1" ht="14.25" customHeight="1" x14ac:dyDescent="0.25">
      <c r="A155" s="120"/>
      <c r="B155" s="139" t="s">
        <v>248</v>
      </c>
      <c r="C155" s="140">
        <f t="shared" ref="C155:O155" si="5">+C106</f>
        <v>16890570287.240002</v>
      </c>
      <c r="D155" s="140">
        <f t="shared" si="5"/>
        <v>3323340295</v>
      </c>
      <c r="E155" s="140">
        <f t="shared" si="5"/>
        <v>3253363666</v>
      </c>
      <c r="F155" s="140">
        <f t="shared" si="5"/>
        <v>0</v>
      </c>
      <c r="G155" s="140">
        <f t="shared" si="5"/>
        <v>0</v>
      </c>
      <c r="H155" s="140">
        <f t="shared" si="5"/>
        <v>16960546916.240002</v>
      </c>
      <c r="I155" s="140">
        <f t="shared" si="5"/>
        <v>7971842275.3400002</v>
      </c>
      <c r="J155" s="140">
        <f t="shared" si="5"/>
        <v>3186135159</v>
      </c>
      <c r="K155" s="140">
        <f t="shared" si="5"/>
        <v>11157977434.34</v>
      </c>
      <c r="L155" s="140">
        <f t="shared" si="5"/>
        <v>5802569481.8999996</v>
      </c>
      <c r="M155" s="140">
        <f t="shared" si="5"/>
        <v>2356267046.8699999</v>
      </c>
      <c r="N155" s="140">
        <f t="shared" si="5"/>
        <v>2029896181.21</v>
      </c>
      <c r="O155" s="140">
        <f t="shared" si="5"/>
        <v>4386163228.0799999</v>
      </c>
      <c r="P155" s="123"/>
      <c r="Q155" s="118"/>
    </row>
    <row r="156" spans="1:17" s="121" customFormat="1" ht="16.5" customHeight="1" x14ac:dyDescent="0.25">
      <c r="A156" s="120"/>
      <c r="B156" s="141"/>
      <c r="C156" s="142">
        <f>SUM(C153:C155)</f>
        <v>255838499218.23999</v>
      </c>
      <c r="D156" s="142">
        <f t="shared" ref="D156:N156" si="6">SUM(D153:D155)</f>
        <v>14508098755.310001</v>
      </c>
      <c r="E156" s="142">
        <f t="shared" si="6"/>
        <v>17080542416.380001</v>
      </c>
      <c r="F156" s="142">
        <f t="shared" si="6"/>
        <v>831080000</v>
      </c>
      <c r="G156" s="142">
        <f t="shared" si="6"/>
        <v>-831080000</v>
      </c>
      <c r="H156" s="142">
        <f t="shared" si="6"/>
        <v>253266055557.16995</v>
      </c>
      <c r="I156" s="142">
        <f t="shared" si="6"/>
        <v>59835979522.949997</v>
      </c>
      <c r="J156" s="142">
        <f t="shared" si="6"/>
        <v>30155663712.260002</v>
      </c>
      <c r="K156" s="142">
        <f t="shared" si="6"/>
        <v>89991643235.209991</v>
      </c>
      <c r="L156" s="142">
        <f t="shared" si="6"/>
        <v>163274412321.95996</v>
      </c>
      <c r="M156" s="142">
        <f t="shared" si="6"/>
        <v>15449113124.649998</v>
      </c>
      <c r="N156" s="142">
        <f t="shared" si="6"/>
        <v>22830770601.689999</v>
      </c>
      <c r="O156" s="142">
        <f>SUM(O153:O155)</f>
        <v>38279883726.339996</v>
      </c>
      <c r="P156" s="123"/>
      <c r="Q156" s="118"/>
    </row>
    <row r="157" spans="1:17" s="121" customFormat="1" ht="15" x14ac:dyDescent="0.25">
      <c r="A157" s="120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18"/>
    </row>
    <row r="158" spans="1:17" s="121" customFormat="1" ht="15" x14ac:dyDescent="0.25">
      <c r="A158" s="120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18"/>
    </row>
    <row r="159" spans="1:17" s="121" customFormat="1" ht="15" x14ac:dyDescent="0.25">
      <c r="A159" s="120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18"/>
    </row>
    <row r="160" spans="1:17" s="121" customFormat="1" ht="15" x14ac:dyDescent="0.25">
      <c r="A160" s="120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18"/>
    </row>
    <row r="161" spans="1:17" s="121" customFormat="1" ht="15" x14ac:dyDescent="0.25">
      <c r="A161" s="120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18"/>
    </row>
    <row r="162" spans="1:17" s="121" customFormat="1" ht="15" x14ac:dyDescent="0.25">
      <c r="A162" s="120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18"/>
    </row>
    <row r="163" spans="1:17" s="121" customFormat="1" ht="15" x14ac:dyDescent="0.25">
      <c r="A163" s="120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18"/>
    </row>
    <row r="164" spans="1:17" s="121" customFormat="1" ht="15" x14ac:dyDescent="0.25">
      <c r="A164" s="120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18"/>
    </row>
    <row r="165" spans="1:17" s="121" customFormat="1" ht="15" x14ac:dyDescent="0.25">
      <c r="A165" s="120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18"/>
    </row>
    <row r="166" spans="1:17" s="121" customFormat="1" ht="15" x14ac:dyDescent="0.25">
      <c r="A166" s="120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18"/>
    </row>
    <row r="167" spans="1:17" s="121" customFormat="1" ht="15" x14ac:dyDescent="0.25">
      <c r="A167" s="120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18"/>
    </row>
    <row r="168" spans="1:17" s="121" customFormat="1" ht="15" x14ac:dyDescent="0.25">
      <c r="A168" s="120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18"/>
    </row>
    <row r="169" spans="1:17" s="121" customFormat="1" ht="15" x14ac:dyDescent="0.25">
      <c r="A169" s="120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18"/>
    </row>
    <row r="170" spans="1:17" s="121" customFormat="1" ht="15" x14ac:dyDescent="0.25">
      <c r="A170" s="120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18"/>
    </row>
    <row r="171" spans="1:17" s="121" customFormat="1" ht="15" x14ac:dyDescent="0.25">
      <c r="A171" s="120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18"/>
    </row>
    <row r="172" spans="1:17" s="121" customFormat="1" ht="15" x14ac:dyDescent="0.25">
      <c r="A172" s="120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18"/>
    </row>
    <row r="173" spans="1:17" s="121" customFormat="1" ht="15" x14ac:dyDescent="0.25">
      <c r="A173" s="120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18"/>
    </row>
    <row r="174" spans="1:17" s="121" customFormat="1" ht="12.75" x14ac:dyDescent="0.2">
      <c r="A174" s="120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67"/>
    </row>
    <row r="175" spans="1:17" s="121" customFormat="1" ht="12.75" x14ac:dyDescent="0.2">
      <c r="A175" s="120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67"/>
    </row>
    <row r="176" spans="1:17" s="121" customFormat="1" ht="12.75" x14ac:dyDescent="0.2">
      <c r="A176" s="120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67"/>
    </row>
    <row r="177" spans="1:17" s="121" customFormat="1" ht="12.75" x14ac:dyDescent="0.2">
      <c r="A177" s="120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67"/>
    </row>
    <row r="178" spans="1:17" s="121" customFormat="1" ht="12.75" x14ac:dyDescent="0.2">
      <c r="A178" s="120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67"/>
    </row>
    <row r="179" spans="1:17" s="121" customFormat="1" ht="12.75" x14ac:dyDescent="0.2">
      <c r="A179" s="120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67"/>
    </row>
    <row r="180" spans="1:17" s="121" customFormat="1" ht="12.75" x14ac:dyDescent="0.2">
      <c r="A180" s="120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67"/>
    </row>
    <row r="181" spans="1:17" s="121" customFormat="1" ht="12.75" x14ac:dyDescent="0.2">
      <c r="A181" s="120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67"/>
    </row>
    <row r="182" spans="1:17" s="121" customFormat="1" ht="12.75" x14ac:dyDescent="0.2">
      <c r="A182" s="120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67"/>
    </row>
    <row r="183" spans="1:17" s="121" customFormat="1" ht="12.75" x14ac:dyDescent="0.2">
      <c r="A183" s="120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67"/>
    </row>
    <row r="184" spans="1:17" s="121" customFormat="1" ht="12.75" x14ac:dyDescent="0.2">
      <c r="A184" s="120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67"/>
    </row>
    <row r="185" spans="1:17" s="121" customFormat="1" ht="12.75" x14ac:dyDescent="0.2">
      <c r="A185" s="120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67"/>
    </row>
    <row r="186" spans="1:17" s="121" customFormat="1" ht="12.75" x14ac:dyDescent="0.2">
      <c r="A186" s="120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67"/>
    </row>
    <row r="187" spans="1:17" s="121" customFormat="1" ht="12.75" x14ac:dyDescent="0.2">
      <c r="A187" s="120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67"/>
    </row>
    <row r="188" spans="1:17" s="121" customFormat="1" ht="12.75" x14ac:dyDescent="0.2">
      <c r="A188" s="120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67"/>
    </row>
    <row r="189" spans="1:17" s="121" customFormat="1" ht="12.75" x14ac:dyDescent="0.2">
      <c r="A189" s="120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67"/>
    </row>
    <row r="190" spans="1:17" s="121" customFormat="1" ht="12.75" x14ac:dyDescent="0.2">
      <c r="A190" s="120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67"/>
    </row>
    <row r="191" spans="1:17" s="121" customFormat="1" ht="12.75" x14ac:dyDescent="0.2">
      <c r="A191" s="120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67"/>
    </row>
    <row r="192" spans="1:17" s="121" customFormat="1" ht="12.75" x14ac:dyDescent="0.2">
      <c r="A192" s="120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67"/>
    </row>
    <row r="193" spans="1:17" s="121" customFormat="1" ht="12.75" x14ac:dyDescent="0.2">
      <c r="A193" s="120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67"/>
    </row>
    <row r="194" spans="1:17" s="121" customFormat="1" ht="12.75" x14ac:dyDescent="0.2">
      <c r="A194" s="120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67"/>
    </row>
    <row r="195" spans="1:17" s="121" customFormat="1" ht="12.75" x14ac:dyDescent="0.2">
      <c r="A195" s="120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67"/>
    </row>
    <row r="196" spans="1:17" s="121" customFormat="1" ht="12.75" x14ac:dyDescent="0.2">
      <c r="A196" s="120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67"/>
    </row>
    <row r="197" spans="1:17" s="121" customFormat="1" ht="12.75" x14ac:dyDescent="0.2">
      <c r="A197" s="120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67"/>
    </row>
    <row r="198" spans="1:17" s="121" customFormat="1" ht="12.75" x14ac:dyDescent="0.2">
      <c r="A198" s="120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67"/>
    </row>
    <row r="199" spans="1:17" s="121" customFormat="1" ht="12.75" x14ac:dyDescent="0.2">
      <c r="A199" s="120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67"/>
    </row>
    <row r="200" spans="1:17" s="121" customFormat="1" ht="12.75" x14ac:dyDescent="0.2">
      <c r="A200" s="120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67"/>
    </row>
    <row r="201" spans="1:17" s="121" customFormat="1" ht="12.75" x14ac:dyDescent="0.2">
      <c r="A201" s="120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67"/>
    </row>
    <row r="202" spans="1:17" s="121" customFormat="1" ht="12.75" x14ac:dyDescent="0.2">
      <c r="A202" s="120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67"/>
    </row>
    <row r="203" spans="1:17" s="121" customFormat="1" ht="12.75" x14ac:dyDescent="0.2">
      <c r="A203" s="120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67"/>
    </row>
    <row r="204" spans="1:17" s="121" customFormat="1" ht="12.75" x14ac:dyDescent="0.2">
      <c r="A204" s="120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67"/>
    </row>
    <row r="205" spans="1:17" s="121" customFormat="1" ht="12.75" x14ac:dyDescent="0.2">
      <c r="A205" s="120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67"/>
    </row>
    <row r="206" spans="1:17" customFormat="1" ht="15" x14ac:dyDescent="0.25">
      <c r="A206" s="21"/>
      <c r="B206" s="14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67"/>
    </row>
    <row r="207" spans="1:17" customFormat="1" ht="15" x14ac:dyDescent="0.25">
      <c r="A207" s="21"/>
      <c r="B207" s="14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67"/>
    </row>
    <row r="208" spans="1:17" customFormat="1" ht="15" x14ac:dyDescent="0.25">
      <c r="A208" s="21"/>
      <c r="B208" s="14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67"/>
    </row>
    <row r="209" spans="1:17" customFormat="1" ht="15" x14ac:dyDescent="0.25">
      <c r="A209" s="21"/>
      <c r="B209" s="14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67"/>
    </row>
    <row r="210" spans="1:17" customFormat="1" ht="15" x14ac:dyDescent="0.25">
      <c r="A210" s="21"/>
      <c r="B210" s="14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67"/>
    </row>
    <row r="211" spans="1:17" customFormat="1" ht="15" x14ac:dyDescent="0.25">
      <c r="A211" s="21"/>
      <c r="B211" s="14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67"/>
    </row>
    <row r="212" spans="1:17" customFormat="1" ht="15" x14ac:dyDescent="0.25">
      <c r="A212" s="21"/>
      <c r="B212" s="14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67"/>
    </row>
    <row r="213" spans="1:17" customFormat="1" ht="15" x14ac:dyDescent="0.25">
      <c r="A213" s="21"/>
      <c r="B213" s="14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67"/>
    </row>
    <row r="214" spans="1:17" customFormat="1" ht="15" x14ac:dyDescent="0.25">
      <c r="A214" s="21"/>
      <c r="B214" s="14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67"/>
    </row>
    <row r="215" spans="1:17" customFormat="1" ht="15" x14ac:dyDescent="0.25">
      <c r="A215" s="21"/>
      <c r="B215" s="14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67"/>
    </row>
    <row r="216" spans="1:17" customFormat="1" ht="15" x14ac:dyDescent="0.25">
      <c r="A216" s="21"/>
      <c r="B216" s="14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67"/>
    </row>
    <row r="217" spans="1:17" customFormat="1" ht="15" x14ac:dyDescent="0.25">
      <c r="A217" s="21"/>
      <c r="B217" s="14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67"/>
    </row>
    <row r="218" spans="1:17" customFormat="1" ht="15" x14ac:dyDescent="0.25">
      <c r="A218" s="21"/>
      <c r="B218" s="14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67"/>
    </row>
    <row r="219" spans="1:17" customFormat="1" ht="15" x14ac:dyDescent="0.25">
      <c r="A219" s="21"/>
      <c r="B219" s="14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67"/>
    </row>
    <row r="220" spans="1:17" customFormat="1" ht="15" x14ac:dyDescent="0.25">
      <c r="A220" s="21"/>
      <c r="B220" s="14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67"/>
    </row>
    <row r="221" spans="1:17" customFormat="1" ht="15" x14ac:dyDescent="0.25">
      <c r="A221" s="21"/>
      <c r="B221" s="14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67"/>
    </row>
    <row r="222" spans="1:17" customFormat="1" ht="15" x14ac:dyDescent="0.25">
      <c r="A222" s="21"/>
      <c r="B222" s="14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67"/>
    </row>
    <row r="223" spans="1:17" customFormat="1" ht="15" x14ac:dyDescent="0.25">
      <c r="A223" s="21"/>
      <c r="B223" s="14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67"/>
    </row>
    <row r="224" spans="1:17" customFormat="1" ht="15" x14ac:dyDescent="0.25">
      <c r="A224" s="21"/>
      <c r="B224" s="14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67"/>
    </row>
    <row r="225" spans="1:17" customFormat="1" ht="15" x14ac:dyDescent="0.25">
      <c r="A225" s="21"/>
      <c r="B225" s="14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67"/>
    </row>
    <row r="226" spans="1:17" customFormat="1" ht="15" x14ac:dyDescent="0.25">
      <c r="A226" s="21"/>
      <c r="B226" s="14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67"/>
    </row>
    <row r="227" spans="1:17" customFormat="1" ht="15" x14ac:dyDescent="0.25">
      <c r="A227" s="21"/>
      <c r="B227" s="14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67"/>
    </row>
    <row r="228" spans="1:17" customFormat="1" ht="15" x14ac:dyDescent="0.25">
      <c r="A228" s="21"/>
      <c r="B228" s="14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67"/>
    </row>
    <row r="229" spans="1:17" customFormat="1" ht="15" x14ac:dyDescent="0.25">
      <c r="A229" s="21"/>
      <c r="B229" s="14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67"/>
    </row>
    <row r="230" spans="1:17" customFormat="1" ht="15" x14ac:dyDescent="0.25">
      <c r="A230" s="21"/>
      <c r="B230" s="14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67"/>
    </row>
    <row r="231" spans="1:17" customFormat="1" ht="15" x14ac:dyDescent="0.25">
      <c r="A231" s="21"/>
      <c r="B231" s="14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67"/>
    </row>
    <row r="232" spans="1:17" customFormat="1" ht="15" x14ac:dyDescent="0.25">
      <c r="A232" s="21"/>
      <c r="B232" s="14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67"/>
    </row>
    <row r="233" spans="1:17" customFormat="1" ht="15" x14ac:dyDescent="0.25">
      <c r="A233" s="21"/>
      <c r="B233" s="14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67"/>
    </row>
    <row r="234" spans="1:17" customFormat="1" ht="15" x14ac:dyDescent="0.25">
      <c r="A234" s="21"/>
      <c r="B234" s="14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67"/>
    </row>
    <row r="235" spans="1:17" customFormat="1" ht="15" x14ac:dyDescent="0.25">
      <c r="A235" s="21"/>
      <c r="B235" s="14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67"/>
    </row>
    <row r="236" spans="1:17" customFormat="1" ht="15" x14ac:dyDescent="0.25">
      <c r="A236" s="21"/>
      <c r="B236" s="14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67"/>
    </row>
    <row r="237" spans="1:17" customFormat="1" ht="15" x14ac:dyDescent="0.25">
      <c r="A237" s="21"/>
      <c r="B237" s="14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67"/>
    </row>
    <row r="238" spans="1:17" customFormat="1" ht="15" x14ac:dyDescent="0.25">
      <c r="A238" s="21"/>
      <c r="B238" s="14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67"/>
    </row>
    <row r="239" spans="1:17" customFormat="1" ht="15" x14ac:dyDescent="0.25">
      <c r="A239" s="21"/>
      <c r="B239" s="14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67"/>
    </row>
    <row r="240" spans="1:17" customFormat="1" ht="15" x14ac:dyDescent="0.25">
      <c r="A240" s="21"/>
      <c r="B240" s="14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67"/>
    </row>
    <row r="241" spans="1:17" customFormat="1" ht="15" x14ac:dyDescent="0.25">
      <c r="A241" s="21"/>
      <c r="B241" s="14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67"/>
    </row>
    <row r="242" spans="1:17" customFormat="1" ht="15" x14ac:dyDescent="0.25">
      <c r="A242" s="21"/>
      <c r="B242" s="14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67"/>
    </row>
    <row r="243" spans="1:17" customFormat="1" ht="15" x14ac:dyDescent="0.25">
      <c r="A243" s="21"/>
      <c r="B243" s="1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67"/>
    </row>
    <row r="244" spans="1:17" customFormat="1" ht="15" x14ac:dyDescent="0.25">
      <c r="A244" s="21"/>
      <c r="B244" s="14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67"/>
    </row>
    <row r="245" spans="1:17" customFormat="1" ht="15" x14ac:dyDescent="0.25">
      <c r="A245" s="21"/>
      <c r="B245" s="14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67"/>
    </row>
    <row r="246" spans="1:17" customFormat="1" ht="15" x14ac:dyDescent="0.25">
      <c r="A246" s="21"/>
      <c r="B246" s="14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67"/>
    </row>
    <row r="247" spans="1:17" customFormat="1" ht="15" x14ac:dyDescent="0.25">
      <c r="A247" s="21"/>
      <c r="B247" s="14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67"/>
    </row>
    <row r="248" spans="1:17" customFormat="1" ht="15" x14ac:dyDescent="0.25">
      <c r="A248" s="21"/>
      <c r="B248" s="14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67"/>
    </row>
    <row r="249" spans="1:17" customFormat="1" ht="15" x14ac:dyDescent="0.25">
      <c r="A249" s="21"/>
      <c r="B249" s="14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67"/>
    </row>
    <row r="250" spans="1:17" customFormat="1" ht="15" x14ac:dyDescent="0.25">
      <c r="A250" s="21"/>
      <c r="B250" s="14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67"/>
    </row>
    <row r="251" spans="1:17" customFormat="1" ht="15" x14ac:dyDescent="0.25">
      <c r="A251" s="21"/>
      <c r="B251" s="14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67"/>
    </row>
    <row r="252" spans="1:17" customFormat="1" ht="15" x14ac:dyDescent="0.25">
      <c r="A252" s="21"/>
      <c r="B252" s="14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67"/>
    </row>
    <row r="253" spans="1:17" customFormat="1" ht="15" x14ac:dyDescent="0.25">
      <c r="A253" s="21"/>
      <c r="B253" s="14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67"/>
    </row>
    <row r="254" spans="1:17" customFormat="1" ht="15" x14ac:dyDescent="0.25">
      <c r="A254" s="21"/>
      <c r="B254" s="14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67"/>
    </row>
    <row r="255" spans="1:17" customFormat="1" ht="15" x14ac:dyDescent="0.25">
      <c r="A255" s="21"/>
      <c r="B255" s="14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customFormat="1" ht="15" x14ac:dyDescent="0.25">
      <c r="A256" s="21"/>
      <c r="B256" s="14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customFormat="1" ht="15" x14ac:dyDescent="0.25">
      <c r="A257" s="21"/>
      <c r="B257" s="14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customFormat="1" ht="15" x14ac:dyDescent="0.25">
      <c r="A258" s="21"/>
      <c r="B258" s="14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customFormat="1" ht="15" x14ac:dyDescent="0.25">
      <c r="A259" s="21"/>
      <c r="B259" s="14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customFormat="1" ht="15" x14ac:dyDescent="0.25">
      <c r="A260" s="21"/>
      <c r="B260" s="14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I TRIMESTRE</vt:lpstr>
      <vt:lpstr>GASTOS I TRIMESTRE</vt:lpstr>
      <vt:lpstr>INGRESOS II TRIMESTRE</vt:lpstr>
      <vt:lpstr>GASTOS II TRIMESTRE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2022-07-22T19:20:03Z</cp:lastPrinted>
  <dcterms:created xsi:type="dcterms:W3CDTF">2016-08-23T14:02:44Z</dcterms:created>
  <dcterms:modified xsi:type="dcterms:W3CDTF">2023-07-27T16:55:45Z</dcterms:modified>
</cp:coreProperties>
</file>